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446" windowWidth="9690" windowHeight="6540" firstSheet="1" activeTab="5"/>
  </bookViews>
  <sheets>
    <sheet name="PartA2" sheetId="1" r:id="rId1"/>
    <sheet name="Income Statement" sheetId="2" r:id="rId2"/>
    <sheet name="BalanceSheet" sheetId="3" r:id="rId3"/>
    <sheet name="Stat of Equity" sheetId="4" r:id="rId4"/>
    <sheet name="Cashflow" sheetId="5" r:id="rId5"/>
    <sheet name="notes" sheetId="6" r:id="rId6"/>
  </sheets>
  <definedNames>
    <definedName name="_xlnm.Print_Area" localSheetId="2">'BalanceSheet'!$A$1:$J$61</definedName>
    <definedName name="_xlnm.Print_Area" localSheetId="1">'Income Statement'!$A$1:$M$46</definedName>
    <definedName name="_xlnm.Print_Area" localSheetId="5">'notes'!$A$6:$J$190</definedName>
    <definedName name="_xlnm.Print_Titles" localSheetId="5">'notes'!$1:$5</definedName>
  </definedNames>
  <calcPr fullCalcOnLoad="1"/>
</workbook>
</file>

<file path=xl/sharedStrings.xml><?xml version="1.0" encoding="utf-8"?>
<sst xmlns="http://schemas.openxmlformats.org/spreadsheetml/2006/main" count="435" uniqueCount="279">
  <si>
    <t>QUARTERLY REPORT</t>
  </si>
  <si>
    <t>INDIVIDUAL QUARTER</t>
  </si>
  <si>
    <t>CUMULATIVE QUARTER</t>
  </si>
  <si>
    <t xml:space="preserve">CURRENT </t>
  </si>
  <si>
    <t>PRECEDING YEAR</t>
  </si>
  <si>
    <t>YEAR</t>
  </si>
  <si>
    <t xml:space="preserve">CORRESPONDING </t>
  </si>
  <si>
    <t>QUARTER</t>
  </si>
  <si>
    <t>TO DATE</t>
  </si>
  <si>
    <t>PERIOD</t>
  </si>
  <si>
    <t xml:space="preserve"> RM'000</t>
  </si>
  <si>
    <t>AS AT</t>
  </si>
  <si>
    <t>END OF</t>
  </si>
  <si>
    <t>PRECEDING</t>
  </si>
  <si>
    <t>CURRENT</t>
  </si>
  <si>
    <t>FINANCIAL</t>
  </si>
  <si>
    <t>YEAR END</t>
  </si>
  <si>
    <t>SHARE CAPITAL</t>
  </si>
  <si>
    <t>RESERVES</t>
  </si>
  <si>
    <t>CURRENT ASSETS</t>
  </si>
  <si>
    <t>CURRENT LIABILITIES</t>
  </si>
  <si>
    <t>Notes</t>
  </si>
  <si>
    <t>Taxation included :-</t>
  </si>
  <si>
    <t>RM'000</t>
  </si>
  <si>
    <t>There were no financial instruments with material off balance sheet risk at the date of this report.</t>
  </si>
  <si>
    <t>Others</t>
  </si>
  <si>
    <t>There were no profit forecast prepared and profit guaranteed by the Group.</t>
  </si>
  <si>
    <t>BY ORDER OF THE BOARD</t>
  </si>
  <si>
    <t>There is no pending material litigation for the Group at the date of this report.</t>
  </si>
  <si>
    <t>TAXATION</t>
  </si>
  <si>
    <t>QUOTED SECURITIES</t>
  </si>
  <si>
    <t>STATUS OF CORPORATE PROPOSALS</t>
  </si>
  <si>
    <t>SEGMENTAL INFORMATION</t>
  </si>
  <si>
    <t>CURRENT YEAR PROSPECTS</t>
  </si>
  <si>
    <t>DIVIDENDS</t>
  </si>
  <si>
    <t>CONTINGENT LIABILITIES</t>
  </si>
  <si>
    <t>GROUP BORROWINGS</t>
  </si>
  <si>
    <t>OFF BALANCE SHEET FINANCIAL INSTRUMENTS</t>
  </si>
  <si>
    <t>MATERIAL LITIGATIONS</t>
  </si>
  <si>
    <t>PERFORMANCE REVIEW ON THE RESULTS OF THE GROUP FOR THE PERIOD</t>
  </si>
  <si>
    <t>CHANGES IN QUARTERLY RESULTS COMPARED TO PRECEDING QUARTER</t>
  </si>
  <si>
    <t>PROFIT FORECAST</t>
  </si>
  <si>
    <t>NET TANGIBLE ASSETS PER SHARE (RM)</t>
  </si>
  <si>
    <t>Revenue</t>
  </si>
  <si>
    <t>MINORITY INTERESTS</t>
  </si>
  <si>
    <t>PROPERTY, PLANT AND EQUIPMENT</t>
  </si>
  <si>
    <t>Current year income tax</t>
  </si>
  <si>
    <t>There were no sale of unquoted investment and properties, respectively for the current quarter and financial year-to-date.</t>
  </si>
  <si>
    <t>The Group's business operations were not significantly affected by seasonality or cyclicality factors.</t>
  </si>
  <si>
    <t xml:space="preserve">Dated :  </t>
  </si>
  <si>
    <t>SALE OF UNQUOTED INVESTMENTS AND PROPERTIES</t>
  </si>
  <si>
    <t>SUBSEQUENT/MATERIAL  EVENTS</t>
  </si>
  <si>
    <t>REDIFFUSION BERHAD</t>
  </si>
  <si>
    <t>(COMPANY NO. 2444-M)</t>
  </si>
  <si>
    <t>Cash and bank balances</t>
  </si>
  <si>
    <t>FINANCED BY:-</t>
  </si>
  <si>
    <t>Long Term Bank Borrowings</t>
  </si>
  <si>
    <t>Secured</t>
  </si>
  <si>
    <t>Short Term Bank Borrowings</t>
  </si>
  <si>
    <t xml:space="preserve">Secured </t>
  </si>
  <si>
    <t xml:space="preserve"> - Term Loans</t>
  </si>
  <si>
    <t xml:space="preserve"> - Bank Overdrafts</t>
  </si>
  <si>
    <t xml:space="preserve"> - Revolving Loan</t>
  </si>
  <si>
    <t>Unsecured</t>
  </si>
  <si>
    <t>Broadcasting</t>
  </si>
  <si>
    <t>Advertising media services</t>
  </si>
  <si>
    <t>Investment holding and management services</t>
  </si>
  <si>
    <t>General trading</t>
  </si>
  <si>
    <t>Licensing and merchandising</t>
  </si>
  <si>
    <t>n/a</t>
  </si>
  <si>
    <t>The effective tax rate of the Group  is higher than the statutory income tax rate for the current quarter and financial year-to-date</t>
  </si>
  <si>
    <t>Fully diluted</t>
  </si>
  <si>
    <t>31/03/2002</t>
  </si>
  <si>
    <t>- Term Loans</t>
  </si>
  <si>
    <t>Minority interests</t>
  </si>
  <si>
    <t>SELENA LEONG</t>
  </si>
  <si>
    <t>GOODWILL ON CONSOLIDATION</t>
  </si>
  <si>
    <t>Inventories</t>
  </si>
  <si>
    <t>Trade receivables</t>
  </si>
  <si>
    <t>Other receivables and prepaid expenses</t>
  </si>
  <si>
    <t>Amount owing to other related parties</t>
  </si>
  <si>
    <t>Fixed deposits with licensed banks</t>
  </si>
  <si>
    <t>RM '000</t>
  </si>
  <si>
    <t>Trade payables</t>
  </si>
  <si>
    <t>Other payables and accrued expenses</t>
  </si>
  <si>
    <t>Hire purchase creditors</t>
  </si>
  <si>
    <t>Borrowings</t>
  </si>
  <si>
    <t>Borrowings -non current portion</t>
  </si>
  <si>
    <t>LONG-TERM AND DEFERRED LIABILITIES</t>
  </si>
  <si>
    <t>ACCUMULATED LOSSES</t>
  </si>
  <si>
    <t xml:space="preserve"> </t>
  </si>
  <si>
    <t>CONDENSED CONSOLIDATED STATEMENTS OF CHANGES IN EQUITY</t>
  </si>
  <si>
    <t>Reserve</t>
  </si>
  <si>
    <t>Total</t>
  </si>
  <si>
    <t>CONDENSED CONSOLIDATED CASH FLOW STATEMENT</t>
  </si>
  <si>
    <t>CASH FLOW FROM OPERATING ACTIVITIES</t>
  </si>
  <si>
    <t>Adjustment for:</t>
  </si>
  <si>
    <t>Interest income</t>
  </si>
  <si>
    <t>Operating profit before working capital changes</t>
  </si>
  <si>
    <t>Interest paid</t>
  </si>
  <si>
    <t>Interest received</t>
  </si>
  <si>
    <t>Balance as at April 1, 2002</t>
  </si>
  <si>
    <t>Revaluation</t>
  </si>
  <si>
    <t xml:space="preserve"> Premium</t>
  </si>
  <si>
    <t>Share</t>
  </si>
  <si>
    <t>Capital</t>
  </si>
  <si>
    <t>Issued</t>
  </si>
  <si>
    <t>General</t>
  </si>
  <si>
    <t xml:space="preserve">Accumulated </t>
  </si>
  <si>
    <t>Loss</t>
  </si>
  <si>
    <t>Non-Distributable Reserves</t>
  </si>
  <si>
    <t>Distributable</t>
  </si>
  <si>
    <t>Net profit for the period</t>
  </si>
  <si>
    <t>(The Condensed Consolidated Statements of Changes in Equity should be read in conjunction with the Annual Financial Report</t>
  </si>
  <si>
    <t xml:space="preserve">(The Condensed Consolidated Cash Flow Statements should be read in conjunction with the Annual </t>
  </si>
  <si>
    <t>Depreciation of property, plant and equipment</t>
  </si>
  <si>
    <t>Finance costs</t>
  </si>
  <si>
    <t>Amortisation of goodwill on consolidation</t>
  </si>
  <si>
    <t>Allowance for doubtful debts</t>
  </si>
  <si>
    <t>(Increase)/Decrease in:</t>
  </si>
  <si>
    <t>Increase/(Decrease) in:</t>
  </si>
  <si>
    <t>Cash Generated From Operations</t>
  </si>
  <si>
    <t>Tax paid</t>
  </si>
  <si>
    <t>Amount owing by other related parties</t>
  </si>
  <si>
    <t>Gain on disposal of property, plant and equipment</t>
  </si>
  <si>
    <t>Bad debts written off</t>
  </si>
  <si>
    <t>Net Cash from Operating Activities</t>
  </si>
  <si>
    <t>CASH FLOWS FROM INVESTING ACTIVITIES</t>
  </si>
  <si>
    <t>Additions to property, plant and equipment</t>
  </si>
  <si>
    <t>Net Cash Used In Investing Activities</t>
  </si>
  <si>
    <t>CASH FLOWS FROM FINANCING ACTIVITIES</t>
  </si>
  <si>
    <t>Repayment of term loans</t>
  </si>
  <si>
    <t>Repayment of hire-purchase creditors</t>
  </si>
  <si>
    <t>Net Cash Used In Financing Activities</t>
  </si>
  <si>
    <t xml:space="preserve">  </t>
  </si>
  <si>
    <t>Proceeds from disposal of property, plant and  equipment</t>
  </si>
  <si>
    <t>Net increase in cash and cash equivalents</t>
  </si>
  <si>
    <t>Cash and cash equivalents at beginning of financial year</t>
  </si>
  <si>
    <t>Cumulative</t>
  </si>
  <si>
    <t>Current Year</t>
  </si>
  <si>
    <t>To-date Ended</t>
  </si>
  <si>
    <t>The interim financial report has been prepared in accordance with MASB 26 Interim Financial Reporting.</t>
  </si>
  <si>
    <t>The accounting policies and methods of computation adopted by the Group in this interim financial report are consistent with those</t>
  </si>
  <si>
    <t xml:space="preserve"> adopted in the annual financial statements for the year ended 31 March 2002.</t>
  </si>
  <si>
    <t>The audit report of the preceding annual financial statements was not subjected to any qualification.</t>
  </si>
  <si>
    <t>There were no unusual items in the quarterly financial statements under review.</t>
  </si>
  <si>
    <t>There is no significant change in estimates of amounts reported in prior interim periods of the current or previous financial year.</t>
  </si>
  <si>
    <t>DEBT AND EQUITY SECURITIES</t>
  </si>
  <si>
    <t>There are no issuances, cancellations, repurchases, resale and repayment of debt and equity securities.</t>
  </si>
  <si>
    <t>BASIS OF PREPARATION</t>
  </si>
  <si>
    <t>SEASONALITY OR CYCLICALITY OF FACTORS</t>
  </si>
  <si>
    <t>UNUSUAL ITEMS</t>
  </si>
  <si>
    <t>CHANGES IN ESTIMATES</t>
  </si>
  <si>
    <t>VALUATION OF PROPERTY, PLANT AND EQUIPMENT</t>
  </si>
  <si>
    <t>The valuations of land and buildings have been brought forward, without amendment from the previous annual financial statements.</t>
  </si>
  <si>
    <t>There was no material factor affecting the results of the Group for the quarter under review, which might have occurred between</t>
  </si>
  <si>
    <t xml:space="preserve">CHANGES IN THE COMPOSITION OF THE GROUP </t>
  </si>
  <si>
    <t>BERNIE OOI CHIN KHOON</t>
  </si>
  <si>
    <t>Secretaries</t>
  </si>
  <si>
    <t>EARNINGS/(LOSS) PER ORDINARY SHARE</t>
  </si>
  <si>
    <t>Other operating income</t>
  </si>
  <si>
    <t>Staff costs</t>
  </si>
  <si>
    <t>Directors' Remuneration</t>
  </si>
  <si>
    <t>Other operating expenses</t>
  </si>
  <si>
    <t>Profit from operations</t>
  </si>
  <si>
    <t>Income from other investment</t>
  </si>
  <si>
    <t>Net profit/(loss) for the period</t>
  </si>
  <si>
    <t>Income tax expense</t>
  </si>
  <si>
    <t>The figures have not been audited.</t>
  </si>
  <si>
    <t>Cash and cash equivalents at end of financial period</t>
  </si>
  <si>
    <t xml:space="preserve">(The Condensed Consolidated Balance Sheets should be read in conjunction with the Annual </t>
  </si>
  <si>
    <t>CONDENSED CONSOLIDATED BALANCE SHEETS</t>
  </si>
  <si>
    <t xml:space="preserve">(The Condensed Consolidated Income Statements should be read in conjunction with the Annual </t>
  </si>
  <si>
    <t>CONDENSED CONSOLIDATED INCOME STATEMENTS</t>
  </si>
  <si>
    <t>Earnings per share  (sen)</t>
  </si>
  <si>
    <t>Basic</t>
  </si>
  <si>
    <t>Fixed Deposit with Licensed Bank</t>
  </si>
  <si>
    <t>Bank overdrafts</t>
  </si>
  <si>
    <t>Part A2 : SUMMARY OF KEY FINANCIAL INFORMATION</t>
  </si>
  <si>
    <t>TODATE</t>
  </si>
  <si>
    <t>Profit/(Loss) before tax</t>
  </si>
  <si>
    <t>Profit/(Loss) after tax and</t>
  </si>
  <si>
    <t>minority interest</t>
  </si>
  <si>
    <t>Basic earnings/(loss) per</t>
  </si>
  <si>
    <t>share (sen)</t>
  </si>
  <si>
    <t>Dividend per share (sen)</t>
  </si>
  <si>
    <t>AS AT END OF CURRENT</t>
  </si>
  <si>
    <t>AS AT PRECEDING</t>
  </si>
  <si>
    <t>FINANCIAL YEAR END</t>
  </si>
  <si>
    <t>Net tangible assets per share (RM)</t>
  </si>
  <si>
    <t>Part A3 : ADDITIONAL INFORMATION</t>
  </si>
  <si>
    <t>Profit/(Loss) from operations</t>
  </si>
  <si>
    <t>Gross interest income</t>
  </si>
  <si>
    <t>Gross interest expense</t>
  </si>
  <si>
    <t>AUDIT REPORT OF PRECEDING ANNUAL FINANCIAL STATEMENTS</t>
  </si>
  <si>
    <t>CASH AND CASH EQUIVALENTS AT END OF FINANCIAL PERIOD COMPRISE THE FOLLOWING:</t>
  </si>
  <si>
    <t xml:space="preserve">Changes in inventories </t>
  </si>
  <si>
    <t>Profit before tax</t>
  </si>
  <si>
    <t>Profit after tax</t>
  </si>
  <si>
    <t>INVESTMENT IN ASSOCIATED COMPANY</t>
  </si>
  <si>
    <t xml:space="preserve">NET CURRENT ASSETS </t>
  </si>
  <si>
    <t>Segmental revenue and results for the current financial year to-date were as follows :-</t>
  </si>
  <si>
    <t>There was no change in the composition of the Group during the current financial year to-date.</t>
  </si>
  <si>
    <t>Basic Earnings per share</t>
  </si>
  <si>
    <t>Net profit for the period (RM'000)</t>
  </si>
  <si>
    <t xml:space="preserve">  ordinary shares in issue ('000)</t>
  </si>
  <si>
    <t>Basic earnings per share (sen)</t>
  </si>
  <si>
    <t>shares and therefore, dilutive to its basic earnings per share.</t>
  </si>
  <si>
    <t>Weighted Average number of</t>
  </si>
  <si>
    <t xml:space="preserve">PRECEDING </t>
  </si>
  <si>
    <t>Group</t>
  </si>
  <si>
    <t>Total sales</t>
  </si>
  <si>
    <t>Intersegment sales</t>
  </si>
  <si>
    <t>Revenue:</t>
  </si>
  <si>
    <t>Profit/(loss)</t>
  </si>
  <si>
    <t>before tax</t>
  </si>
  <si>
    <t>Minority interest</t>
  </si>
  <si>
    <t>Results:</t>
  </si>
  <si>
    <t>Other Information:</t>
  </si>
  <si>
    <t>Depreciation</t>
  </si>
  <si>
    <t xml:space="preserve">Amortisation </t>
  </si>
  <si>
    <t>of goodwill</t>
  </si>
  <si>
    <t>-</t>
  </si>
  <si>
    <t xml:space="preserve">The Company is non-compliant with regards to the Securities Commission ("SC") Guidelines stipulating minimum paid-up </t>
  </si>
  <si>
    <t xml:space="preserve">due mainly to tax losses of certain subsidiary companies that cannot be set-off against the taxable profits of other subsidiary </t>
  </si>
  <si>
    <t>companies.</t>
  </si>
  <si>
    <t>Radio  Rediffusion Sdn Bhd ("RRSB"), a 70% owned subsidiary company, with Star Commercial Publications Sdn Bhd ("SCPSB")</t>
  </si>
  <si>
    <t xml:space="preserve"> for the proposed disposal of its 70% equity interest in RRSB comprising 700,000 ordinary shares of RM1.00 each for a cash </t>
  </si>
  <si>
    <t>The Company does not have in issue any financial instrument or other contract that may entitle its holder to ordinary</t>
  </si>
  <si>
    <t>Financial Report for the Year Ended 31 March 2002)</t>
  </si>
  <si>
    <t xml:space="preserve"> for the Year Ended 31 March 2002)</t>
  </si>
  <si>
    <t>SHAREHOLDERS' EQUITY</t>
  </si>
  <si>
    <t>Deferred tax liabilities</t>
  </si>
  <si>
    <t>Tax liabilities</t>
  </si>
  <si>
    <t>Reserves -</t>
  </si>
  <si>
    <t>Hire purchase creditors - non current portion</t>
  </si>
  <si>
    <t>Summary of Key Financial Information for the financial period ended 31 December 2002</t>
  </si>
  <si>
    <t>31/12/2002</t>
  </si>
  <si>
    <t>31/12/2001</t>
  </si>
  <si>
    <t xml:space="preserve">Quarterly report on consolidated results of the Group for the third financial quarter ended 31 December 2002. </t>
  </si>
  <si>
    <t>Balance as at December 31, 2002</t>
  </si>
  <si>
    <t>31.12.02</t>
  </si>
  <si>
    <t>No dividend was paid for the period ended 31 December 2002.</t>
  </si>
  <si>
    <t>31 December 2002 and the date of this report.</t>
  </si>
  <si>
    <t>There were no investments in quoted securities as at 31 December 2002.</t>
  </si>
  <si>
    <t>There were no contingent liabilities at group level since the last annual balance sheet date.</t>
  </si>
  <si>
    <t xml:space="preserve"> wherein the parties thereof agreed to the following:</t>
  </si>
  <si>
    <t>adjustment to the sale consideration for the Proposal Disposal from RM17,010,000 to RM16,276,115;</t>
  </si>
  <si>
    <t>(ii)</t>
  </si>
  <si>
    <t>(i)</t>
  </si>
  <si>
    <t>(iii)</t>
  </si>
  <si>
    <t>extension of the period for the fulfilment of all conditions precedent for the Proposed Disposal; and</t>
  </si>
  <si>
    <t>settlement of the receivables owing to RRSB by certain of its debtors.</t>
  </si>
  <si>
    <t xml:space="preserve">consideration of RM17,010,000 ("Proposed Disposal"). </t>
  </si>
  <si>
    <t>Subsequently on 23 December 2002, the Company entered into a Supplemental Agreement in respect of the Proposed Disposal</t>
  </si>
  <si>
    <t xml:space="preserve">representing 87.5% equity interest in RCE Marketing Sdn Bhd from RCEV for a cash consideration of RM19,900,000. </t>
  </si>
  <si>
    <t>25 February 2003</t>
  </si>
  <si>
    <t xml:space="preserve">announced that the deadline to meet the minimum paid-up share capital has been extended by another year from </t>
  </si>
  <si>
    <t>The Group achieved a profit before tax of RM1.028 million on a revenue of RM12.236 million for the current quarter and</t>
  </si>
  <si>
    <t xml:space="preserve">The increase in Group profit before tax by RM232,000 or 29% for the quarter ended 31 December 2002 compared to the  </t>
  </si>
  <si>
    <t>Total Group borrowings as at 31 December 2002 are as follows:-</t>
  </si>
  <si>
    <t xml:space="preserve"> of the Group to sustain its profitability.</t>
  </si>
  <si>
    <t>The revenue  for the current quarter and financial year to-date was 5% and 1% higher respectively than  the preceding year.</t>
  </si>
  <si>
    <t>However, profit before tax for the current quarter and financial year to-date,  was 15% and 21% lower respectively than</t>
  </si>
  <si>
    <t>preceding quarter ended 30 September 2002  was mainly due to higher revenue from the advertising media services</t>
  </si>
  <si>
    <t>and general trading.</t>
  </si>
  <si>
    <t xml:space="preserve">On 25 September 2002, the Company had entered into a conditional Agreement for Sale of Shares in </t>
  </si>
  <si>
    <t xml:space="preserve">The Company had on 23 December 2002 entered into a conditional Sale and Purchase Agreement ("SPA") with </t>
  </si>
  <si>
    <t xml:space="preserve">RCE Ventures Sdn Bhd ("RCEV") for the proposed acquisition of 7,000,000 ordinary shares of RM1.00 each </t>
  </si>
  <si>
    <t>The above proposals are now pending the necessary approvals.</t>
  </si>
  <si>
    <t>share capital of companies on the Second Board of the Kuala Lumpur Stock Exchange. The SC had on 3 December 2002</t>
  </si>
  <si>
    <t>31 December 2002 to 31 December 2003. The Company is in the midst of finalising its plan to meet the said requirement and</t>
  </si>
  <si>
    <t xml:space="preserve">will be making the requisite announcement of its plans upon finalisation. </t>
  </si>
  <si>
    <t>The directors do not recommend any payment of dividend for the financial period ended 31 December 2002.</t>
  </si>
  <si>
    <t>a profit before tax of RM1.925 million on a revenue of RM33.759 million for the financial year to-date.</t>
  </si>
  <si>
    <t>mainly due to increased revenue in advertising media services and general trading.</t>
  </si>
  <si>
    <t xml:space="preserve">Barring unforeseen circumstances, the Group expects to maintain its profitability for the current financial year with </t>
  </si>
  <si>
    <t>advertising media services being the major contributor to the Group's profitability. Cost control will remain a continual effort</t>
  </si>
  <si>
    <t>the preceding year mainly due to lower contribution from broadcasting division.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</si>
</sst>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\$#,##0.00;\(\$#,##0.00\)"/>
    <numFmt numFmtId="167" formatCode="\$#,##0;\(\$#,##0\)"/>
    <numFmt numFmtId="168" formatCode="#,##0;\(#,##0\)"/>
    <numFmt numFmtId="169" formatCode="0.0"/>
    <numFmt numFmtId="170" formatCode="0.000"/>
    <numFmt numFmtId="171" formatCode="0.0000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* #,##0_-;\-* #,##0_-;_-* &quot;-&quot;_-;_-@_-"/>
    <numFmt numFmtId="178" formatCode="_-&quot;RM&quot;* #,##0.00_-;\-&quot;RM&quot;* #,##0.00_-;_-&quot;RM&quot;* &quot;-&quot;??_-;_-@_-"/>
    <numFmt numFmtId="179" formatCode="_-* #,##0.00_-;\-* #,##0.00_-;_-* &quot;-&quot;??_-;_-@_-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0.0%"/>
    <numFmt numFmtId="184" formatCode="_-* #,##0.0000_-;\-* #,##0.0000_-;_-* &quot;-&quot;??_-;_-@_-"/>
    <numFmt numFmtId="185" formatCode="_-* #,##0.00000_-;\-* #,##0.00000_-;_-* &quot;-&quot;??_-;_-@_-"/>
    <numFmt numFmtId="186" formatCode="_(* #,##0.0_);_(* \(#,##0.0\);_(* &quot;-&quot;_);_(@_)"/>
    <numFmt numFmtId="187" formatCode="_(* #,##0.00_);_(* \(#,##0.00\);_(* &quot;-&quot;_);_(@_)"/>
    <numFmt numFmtId="188" formatCode="#,##0.0;\-#,##0.0"/>
    <numFmt numFmtId="189" formatCode="#,##0.000;\-#,##0.000"/>
    <numFmt numFmtId="190" formatCode="#,##0.0000;\-#,##0.0000"/>
    <numFmt numFmtId="191" formatCode="#,##0.00;\-#,##0.00"/>
    <numFmt numFmtId="192" formatCode="#,##0.0_);\(#,##0.0\)"/>
  </numFmts>
  <fonts count="31">
    <font>
      <sz val="10"/>
      <name val="Helv"/>
      <family val="0"/>
    </font>
    <font>
      <i/>
      <sz val="10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sz val="10"/>
      <name val="Arial"/>
      <family val="0"/>
    </font>
    <font>
      <sz val="10"/>
      <name val="Courier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Helv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Helv"/>
      <family val="0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1" fontId="4" fillId="0" borderId="0" applyFont="0" applyFill="0" applyBorder="0" applyAlignment="0" applyProtection="0"/>
    <xf numFmtId="168" fontId="6" fillId="0" borderId="0">
      <alignment/>
      <protection/>
    </xf>
    <xf numFmtId="17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6" fontId="6" fillId="0" borderId="0">
      <alignment/>
      <protection/>
    </xf>
    <xf numFmtId="0" fontId="7" fillId="0" borderId="0" applyProtection="0">
      <alignment/>
    </xf>
    <xf numFmtId="167" fontId="6" fillId="0" borderId="0">
      <alignment/>
      <protection/>
    </xf>
    <xf numFmtId="2" fontId="7" fillId="0" borderId="0" applyProtection="0">
      <alignment/>
    </xf>
    <xf numFmtId="0" fontId="26" fillId="0" borderId="0" applyNumberFormat="0" applyFill="0" applyBorder="0" applyAlignment="0" applyProtection="0"/>
    <xf numFmtId="0" fontId="8" fillId="0" borderId="0" applyProtection="0">
      <alignment/>
    </xf>
    <xf numFmtId="0" fontId="9" fillId="0" borderId="0" applyProtection="0">
      <alignment/>
    </xf>
    <xf numFmtId="0" fontId="27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7" fillId="0" borderId="1" applyProtection="0">
      <alignment/>
    </xf>
  </cellStyleXfs>
  <cellXfs count="223"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0" fontId="13" fillId="0" borderId="0" xfId="0" applyFont="1" applyAlignment="1" quotePrefix="1">
      <alignment horizontal="center"/>
    </xf>
    <xf numFmtId="0" fontId="10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NumberFormat="1" applyFont="1" applyAlignment="1" quotePrefix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Alignment="1">
      <alignment horizontal="center"/>
    </xf>
    <xf numFmtId="0" fontId="18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NumberFormat="1" applyFont="1" applyAlignment="1">
      <alignment horizontal="left"/>
    </xf>
    <xf numFmtId="165" fontId="14" fillId="0" borderId="0" xfId="15" applyNumberFormat="1" applyFont="1" applyBorder="1" applyAlignment="1">
      <alignment/>
    </xf>
    <xf numFmtId="165" fontId="15" fillId="0" borderId="0" xfId="15" applyNumberFormat="1" applyFont="1" applyBorder="1" applyAlignment="1">
      <alignment horizontal="right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165" fontId="15" fillId="0" borderId="0" xfId="15" applyNumberFormat="1" applyFont="1" applyBorder="1" applyAlignment="1">
      <alignment/>
    </xf>
    <xf numFmtId="0" fontId="15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165" fontId="14" fillId="0" borderId="2" xfId="15" applyNumberFormat="1" applyFont="1" applyBorder="1" applyAlignment="1">
      <alignment/>
    </xf>
    <xf numFmtId="165" fontId="14" fillId="0" borderId="3" xfId="15" applyNumberFormat="1" applyFont="1" applyBorder="1" applyAlignment="1">
      <alignment/>
    </xf>
    <xf numFmtId="165" fontId="15" fillId="0" borderId="4" xfId="15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left"/>
    </xf>
    <xf numFmtId="165" fontId="19" fillId="0" borderId="0" xfId="15" applyNumberFormat="1" applyFont="1" applyBorder="1" applyAlignment="1">
      <alignment horizontal="center"/>
    </xf>
    <xf numFmtId="165" fontId="18" fillId="0" borderId="0" xfId="15" applyNumberFormat="1" applyFont="1" applyBorder="1" applyAlignment="1">
      <alignment horizontal="center"/>
    </xf>
    <xf numFmtId="165" fontId="15" fillId="0" borderId="2" xfId="15" applyNumberFormat="1" applyFont="1" applyBorder="1" applyAlignment="1">
      <alignment/>
    </xf>
    <xf numFmtId="165" fontId="14" fillId="0" borderId="5" xfId="15" applyNumberFormat="1" applyFont="1" applyBorder="1" applyAlignment="1">
      <alignment/>
    </xf>
    <xf numFmtId="165" fontId="15" fillId="0" borderId="5" xfId="15" applyNumberFormat="1" applyFont="1" applyBorder="1" applyAlignment="1">
      <alignment/>
    </xf>
    <xf numFmtId="165" fontId="15" fillId="0" borderId="3" xfId="15" applyNumberFormat="1" applyFont="1" applyBorder="1" applyAlignment="1">
      <alignment/>
    </xf>
    <xf numFmtId="165" fontId="14" fillId="0" borderId="1" xfId="15" applyNumberFormat="1" applyFont="1" applyBorder="1" applyAlignment="1">
      <alignment/>
    </xf>
    <xf numFmtId="165" fontId="15" fillId="0" borderId="1" xfId="15" applyNumberFormat="1" applyFont="1" applyBorder="1" applyAlignment="1">
      <alignment/>
    </xf>
    <xf numFmtId="0" fontId="14" fillId="0" borderId="0" xfId="0" applyFont="1" applyBorder="1" applyAlignment="1">
      <alignment horizontal="centerContinuous"/>
    </xf>
    <xf numFmtId="165" fontId="14" fillId="0" borderId="5" xfId="15" applyNumberFormat="1" applyFont="1" applyBorder="1" applyAlignment="1">
      <alignment horizontal="left"/>
    </xf>
    <xf numFmtId="165" fontId="14" fillId="0" borderId="6" xfId="15" applyNumberFormat="1" applyFont="1" applyBorder="1" applyAlignment="1">
      <alignment/>
    </xf>
    <xf numFmtId="165" fontId="15" fillId="0" borderId="6" xfId="15" applyNumberFormat="1" applyFont="1" applyBorder="1" applyAlignment="1">
      <alignment/>
    </xf>
    <xf numFmtId="165" fontId="15" fillId="0" borderId="0" xfId="15" applyNumberFormat="1" applyFont="1" applyBorder="1" applyAlignment="1">
      <alignment horizontal="left"/>
    </xf>
    <xf numFmtId="0" fontId="18" fillId="0" borderId="0" xfId="0" applyNumberFormat="1" applyFont="1" applyAlignment="1">
      <alignment horizontal="centerContinuous"/>
    </xf>
    <xf numFmtId="0" fontId="15" fillId="0" borderId="0" xfId="0" applyNumberFormat="1" applyFont="1" applyAlignment="1" quotePrefix="1">
      <alignment horizontal="left"/>
    </xf>
    <xf numFmtId="165" fontId="14" fillId="0" borderId="0" xfId="15" applyNumberFormat="1" applyFont="1" applyBorder="1" applyAlignment="1" quotePrefix="1">
      <alignment horizontal="left"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 quotePrefix="1">
      <alignment horizontal="left"/>
    </xf>
    <xf numFmtId="0" fontId="14" fillId="0" borderId="0" xfId="0" applyNumberFormat="1" applyFont="1" applyBorder="1" applyAlignment="1" quotePrefix="1">
      <alignment horizontal="center"/>
    </xf>
    <xf numFmtId="0" fontId="14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165" fontId="15" fillId="0" borderId="0" xfId="15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5" fontId="14" fillId="0" borderId="0" xfId="15" applyNumberFormat="1" applyFont="1" applyBorder="1" applyAlignment="1">
      <alignment horizontal="center"/>
    </xf>
    <xf numFmtId="0" fontId="15" fillId="0" borderId="0" xfId="0" applyFont="1" applyAlignment="1" quotePrefix="1">
      <alignment horizontal="left"/>
    </xf>
    <xf numFmtId="14" fontId="19" fillId="0" borderId="0" xfId="0" applyNumberFormat="1" applyFont="1" applyAlignment="1" quotePrefix="1">
      <alignment horizontal="center"/>
    </xf>
    <xf numFmtId="14" fontId="18" fillId="0" borderId="0" xfId="0" applyNumberFormat="1" applyFont="1" applyAlignment="1" quotePrefix="1">
      <alignment horizontal="center"/>
    </xf>
    <xf numFmtId="0" fontId="18" fillId="0" borderId="0" xfId="0" applyNumberFormat="1" applyFont="1" applyAlignment="1" quotePrefix="1">
      <alignment horizontal="center"/>
    </xf>
    <xf numFmtId="0" fontId="15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165" fontId="15" fillId="0" borderId="5" xfId="15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 quotePrefix="1">
      <alignment/>
    </xf>
    <xf numFmtId="43" fontId="15" fillId="0" borderId="4" xfId="15" applyNumberFormat="1" applyFont="1" applyBorder="1" applyAlignment="1">
      <alignment/>
    </xf>
    <xf numFmtId="0" fontId="15" fillId="0" borderId="0" xfId="0" applyFont="1" applyAlignment="1">
      <alignment horizontal="right"/>
    </xf>
    <xf numFmtId="165" fontId="14" fillId="0" borderId="7" xfId="15" applyNumberFormat="1" applyFont="1" applyBorder="1" applyAlignment="1">
      <alignment/>
    </xf>
    <xf numFmtId="165" fontId="15" fillId="0" borderId="7" xfId="15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165" fontId="23" fillId="0" borderId="0" xfId="15" applyNumberFormat="1" applyFont="1" applyBorder="1" applyAlignment="1">
      <alignment/>
    </xf>
    <xf numFmtId="165" fontId="22" fillId="0" borderId="0" xfId="15" applyNumberFormat="1" applyFont="1" applyBorder="1" applyAlignment="1">
      <alignment/>
    </xf>
    <xf numFmtId="165" fontId="14" fillId="0" borderId="3" xfId="0" applyNumberFormat="1" applyFont="1" applyBorder="1" applyAlignment="1">
      <alignment horizontal="right"/>
    </xf>
    <xf numFmtId="165" fontId="15" fillId="0" borderId="3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2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37" fontId="14" fillId="0" borderId="0" xfId="0" applyNumberFormat="1" applyFont="1" applyAlignment="1">
      <alignment horizontal="centerContinuous"/>
    </xf>
    <xf numFmtId="0" fontId="15" fillId="0" borderId="0" xfId="0" applyFont="1" applyFill="1" applyBorder="1" applyAlignment="1">
      <alignment/>
    </xf>
    <xf numFmtId="0" fontId="13" fillId="0" borderId="0" xfId="0" applyFont="1" applyAlignment="1" quotePrefix="1">
      <alignment horizontal="left"/>
    </xf>
    <xf numFmtId="165" fontId="14" fillId="0" borderId="8" xfId="15" applyNumberFormat="1" applyFont="1" applyBorder="1" applyAlignment="1">
      <alignment/>
    </xf>
    <xf numFmtId="165" fontId="15" fillId="0" borderId="8" xfId="15" applyNumberFormat="1" applyFont="1" applyBorder="1" applyAlignment="1">
      <alignment/>
    </xf>
    <xf numFmtId="0" fontId="15" fillId="0" borderId="0" xfId="38" applyFont="1">
      <alignment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 quotePrefix="1">
      <alignment horizontal="left"/>
    </xf>
    <xf numFmtId="0" fontId="14" fillId="0" borderId="0" xfId="38" applyFont="1" applyBorder="1">
      <alignment/>
      <protection/>
    </xf>
    <xf numFmtId="0" fontId="15" fillId="0" borderId="0" xfId="38" applyFont="1" applyBorder="1">
      <alignment/>
      <protection/>
    </xf>
    <xf numFmtId="0" fontId="14" fillId="0" borderId="0" xfId="38" applyFont="1">
      <alignment/>
      <protection/>
    </xf>
    <xf numFmtId="165" fontId="15" fillId="0" borderId="0" xfId="15" applyNumberFormat="1" applyFont="1" applyAlignment="1">
      <alignment/>
    </xf>
    <xf numFmtId="165" fontId="15" fillId="0" borderId="9" xfId="15" applyNumberFormat="1" applyFont="1" applyBorder="1" applyAlignment="1">
      <alignment/>
    </xf>
    <xf numFmtId="0" fontId="15" fillId="0" borderId="0" xfId="38" applyFont="1" applyAlignment="1">
      <alignment horizontal="center"/>
      <protection/>
    </xf>
    <xf numFmtId="0" fontId="14" fillId="0" borderId="0" xfId="38" applyFont="1" applyAlignment="1">
      <alignment horizontal="center"/>
      <protection/>
    </xf>
    <xf numFmtId="0" fontId="15" fillId="0" borderId="7" xfId="38" applyFont="1" applyBorder="1">
      <alignment/>
      <protection/>
    </xf>
    <xf numFmtId="165" fontId="15" fillId="0" borderId="0" xfId="15" applyNumberFormat="1" applyFont="1" applyAlignment="1">
      <alignment horizontal="center"/>
    </xf>
    <xf numFmtId="0" fontId="14" fillId="0" borderId="0" xfId="38" applyFont="1" applyBorder="1" applyAlignment="1">
      <alignment horizontal="center"/>
      <protection/>
    </xf>
    <xf numFmtId="0" fontId="14" fillId="0" borderId="7" xfId="38" applyFont="1" applyBorder="1">
      <alignment/>
      <protection/>
    </xf>
    <xf numFmtId="38" fontId="14" fillId="0" borderId="0" xfId="37" applyNumberFormat="1" applyFont="1">
      <alignment/>
      <protection/>
    </xf>
    <xf numFmtId="38" fontId="29" fillId="0" borderId="0" xfId="37" applyNumberFormat="1" applyFont="1">
      <alignment/>
      <protection/>
    </xf>
    <xf numFmtId="38" fontId="15" fillId="0" borderId="0" xfId="39" applyNumberFormat="1" applyFont="1">
      <alignment/>
      <protection/>
    </xf>
    <xf numFmtId="38" fontId="15" fillId="0" borderId="0" xfId="15" applyNumberFormat="1" applyFont="1" applyAlignment="1">
      <alignment/>
    </xf>
    <xf numFmtId="38" fontId="15" fillId="0" borderId="0" xfId="37" applyNumberFormat="1" applyFont="1">
      <alignment/>
      <protection/>
    </xf>
    <xf numFmtId="38" fontId="15" fillId="0" borderId="0" xfId="37" applyNumberFormat="1" applyFont="1" applyAlignment="1">
      <alignment horizontal="left" indent="1"/>
      <protection/>
    </xf>
    <xf numFmtId="0" fontId="14" fillId="0" borderId="0" xfId="39" applyFont="1">
      <alignment/>
      <protection/>
    </xf>
    <xf numFmtId="0" fontId="15" fillId="0" borderId="0" xfId="39" applyFont="1">
      <alignment/>
      <protection/>
    </xf>
    <xf numFmtId="38" fontId="15" fillId="0" borderId="0" xfId="37" applyNumberFormat="1" applyFont="1" applyAlignment="1">
      <alignment/>
      <protection/>
    </xf>
    <xf numFmtId="38" fontId="15" fillId="0" borderId="0" xfId="37" applyNumberFormat="1" applyFont="1" applyAlignment="1">
      <alignment horizontal="left"/>
      <protection/>
    </xf>
    <xf numFmtId="38" fontId="29" fillId="0" borderId="0" xfId="37" applyNumberFormat="1" applyFont="1" applyAlignment="1">
      <alignment/>
      <protection/>
    </xf>
    <xf numFmtId="0" fontId="14" fillId="0" borderId="0" xfId="39" applyFont="1" applyAlignment="1">
      <alignment horizontal="center"/>
      <protection/>
    </xf>
    <xf numFmtId="0" fontId="28" fillId="0" borderId="0" xfId="0" applyFont="1" applyAlignment="1">
      <alignment/>
    </xf>
    <xf numFmtId="0" fontId="15" fillId="0" borderId="0" xfId="0" applyFont="1" applyAlignment="1">
      <alignment horizontal="justify"/>
    </xf>
    <xf numFmtId="0" fontId="12" fillId="0" borderId="0" xfId="0" applyFont="1" applyAlignment="1">
      <alignment/>
    </xf>
    <xf numFmtId="37" fontId="15" fillId="0" borderId="0" xfId="0" applyNumberFormat="1" applyFont="1" applyAlignment="1">
      <alignment horizontal="centerContinuous"/>
    </xf>
    <xf numFmtId="37" fontId="15" fillId="0" borderId="0" xfId="0" applyNumberFormat="1" applyFont="1" applyAlignment="1">
      <alignment horizontal="right"/>
    </xf>
    <xf numFmtId="0" fontId="14" fillId="0" borderId="0" xfId="0" applyFont="1" applyFill="1" applyBorder="1" applyAlignment="1">
      <alignment/>
    </xf>
    <xf numFmtId="37" fontId="17" fillId="0" borderId="0" xfId="0" applyNumberFormat="1" applyFont="1" applyAlignment="1">
      <alignment/>
    </xf>
    <xf numFmtId="37" fontId="14" fillId="0" borderId="0" xfId="15" applyNumberFormat="1" applyFont="1" applyBorder="1" applyAlignment="1">
      <alignment/>
    </xf>
    <xf numFmtId="37" fontId="15" fillId="0" borderId="0" xfId="15" applyNumberFormat="1" applyFont="1" applyBorder="1" applyAlignment="1">
      <alignment horizontal="right"/>
    </xf>
    <xf numFmtId="37" fontId="15" fillId="0" borderId="0" xfId="0" applyNumberFormat="1" applyFont="1" applyAlignment="1">
      <alignment/>
    </xf>
    <xf numFmtId="37" fontId="15" fillId="0" borderId="0" xfId="15" applyNumberFormat="1" applyFont="1" applyBorder="1" applyAlignment="1">
      <alignment/>
    </xf>
    <xf numFmtId="37" fontId="14" fillId="0" borderId="1" xfId="15" applyNumberFormat="1" applyFont="1" applyBorder="1" applyAlignment="1">
      <alignment/>
    </xf>
    <xf numFmtId="37" fontId="14" fillId="0" borderId="0" xfId="0" applyNumberFormat="1" applyFont="1" applyAlignment="1">
      <alignment horizontal="right"/>
    </xf>
    <xf numFmtId="37" fontId="15" fillId="0" borderId="7" xfId="0" applyNumberFormat="1" applyFont="1" applyBorder="1" applyAlignment="1">
      <alignment horizontal="right"/>
    </xf>
    <xf numFmtId="37" fontId="14" fillId="0" borderId="7" xfId="0" applyNumberFormat="1" applyFont="1" applyBorder="1" applyAlignment="1">
      <alignment horizontal="right"/>
    </xf>
    <xf numFmtId="37" fontId="15" fillId="0" borderId="0" xfId="0" applyNumberFormat="1" applyFont="1" applyAlignment="1">
      <alignment/>
    </xf>
    <xf numFmtId="37" fontId="14" fillId="0" borderId="0" xfId="0" applyNumberFormat="1" applyFont="1" applyAlignment="1">
      <alignment/>
    </xf>
    <xf numFmtId="37" fontId="15" fillId="0" borderId="7" xfId="0" applyNumberFormat="1" applyFont="1" applyBorder="1" applyAlignment="1">
      <alignment/>
    </xf>
    <xf numFmtId="37" fontId="14" fillId="0" borderId="7" xfId="0" applyNumberFormat="1" applyFont="1" applyBorder="1" applyAlignment="1">
      <alignment/>
    </xf>
    <xf numFmtId="0" fontId="15" fillId="0" borderId="4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37" fontId="15" fillId="0" borderId="1" xfId="15" applyNumberFormat="1" applyFont="1" applyBorder="1" applyAlignment="1">
      <alignment/>
    </xf>
    <xf numFmtId="37" fontId="14" fillId="0" borderId="7" xfId="0" applyNumberFormat="1" applyFont="1" applyBorder="1" applyAlignment="1">
      <alignment horizontal="centerContinuous"/>
    </xf>
    <xf numFmtId="41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2" fontId="15" fillId="0" borderId="4" xfId="0" applyNumberFormat="1" applyFont="1" applyBorder="1" applyAlignment="1">
      <alignment horizontal="right"/>
    </xf>
    <xf numFmtId="165" fontId="14" fillId="0" borderId="4" xfId="15" applyNumberFormat="1" applyFont="1" applyBorder="1" applyAlignment="1">
      <alignment horizontal="center"/>
    </xf>
    <xf numFmtId="37" fontId="15" fillId="0" borderId="0" xfId="39" applyNumberFormat="1" applyFont="1">
      <alignment/>
      <protection/>
    </xf>
    <xf numFmtId="37" fontId="15" fillId="0" borderId="0" xfId="15" applyNumberFormat="1" applyFont="1" applyFill="1" applyAlignment="1">
      <alignment/>
    </xf>
    <xf numFmtId="37" fontId="15" fillId="0" borderId="7" xfId="15" applyNumberFormat="1" applyFont="1" applyFill="1" applyBorder="1" applyAlignment="1">
      <alignment/>
    </xf>
    <xf numFmtId="37" fontId="15" fillId="0" borderId="0" xfId="15" applyNumberFormat="1" applyFont="1" applyFill="1" applyBorder="1" applyAlignment="1">
      <alignment/>
    </xf>
    <xf numFmtId="37" fontId="15" fillId="0" borderId="9" xfId="15" applyNumberFormat="1" applyFont="1" applyFill="1" applyBorder="1" applyAlignment="1">
      <alignment/>
    </xf>
    <xf numFmtId="37" fontId="15" fillId="0" borderId="1" xfId="15" applyNumberFormat="1" applyFont="1" applyFill="1" applyBorder="1" applyAlignment="1">
      <alignment/>
    </xf>
    <xf numFmtId="3" fontId="6" fillId="0" borderId="0" xfId="15" applyNumberFormat="1" applyFont="1" applyAlignment="1">
      <alignment/>
    </xf>
    <xf numFmtId="37" fontId="6" fillId="0" borderId="0" xfId="15" applyNumberFormat="1" applyFont="1" applyAlignment="1">
      <alignment/>
    </xf>
    <xf numFmtId="41" fontId="6" fillId="0" borderId="0" xfId="0" applyNumberFormat="1" applyFont="1" applyFill="1" applyAlignment="1">
      <alignment/>
    </xf>
    <xf numFmtId="41" fontId="28" fillId="0" borderId="1" xfId="0" applyNumberFormat="1" applyFont="1" applyFill="1" applyBorder="1" applyAlignment="1">
      <alignment/>
    </xf>
    <xf numFmtId="41" fontId="28" fillId="0" borderId="0" xfId="0" applyNumberFormat="1" applyFont="1" applyFill="1" applyBorder="1" applyAlignment="1">
      <alignment/>
    </xf>
    <xf numFmtId="0" fontId="28" fillId="0" borderId="0" xfId="41" applyFont="1">
      <alignment/>
      <protection/>
    </xf>
    <xf numFmtId="0" fontId="6" fillId="0" borderId="0" xfId="41" applyFont="1">
      <alignment/>
      <protection/>
    </xf>
    <xf numFmtId="0" fontId="28" fillId="0" borderId="10" xfId="41" applyFont="1" applyBorder="1" applyAlignment="1" applyProtection="1">
      <alignment horizontal="centerContinuous"/>
      <protection/>
    </xf>
    <xf numFmtId="0" fontId="6" fillId="0" borderId="11" xfId="41" applyFont="1" applyBorder="1" applyAlignment="1">
      <alignment horizontal="centerContinuous"/>
      <protection/>
    </xf>
    <xf numFmtId="181" fontId="6" fillId="0" borderId="0" xfId="26" applyNumberFormat="1" applyFont="1" applyAlignment="1">
      <alignment/>
    </xf>
    <xf numFmtId="41" fontId="6" fillId="0" borderId="0" xfId="26" applyNumberFormat="1" applyFont="1" applyAlignment="1">
      <alignment/>
    </xf>
    <xf numFmtId="41" fontId="6" fillId="0" borderId="0" xfId="41" applyNumberFormat="1" applyFont="1">
      <alignment/>
      <protection/>
    </xf>
    <xf numFmtId="187" fontId="6" fillId="0" borderId="0" xfId="41" applyNumberFormat="1" applyFont="1">
      <alignment/>
      <protection/>
    </xf>
    <xf numFmtId="187" fontId="6" fillId="0" borderId="0" xfId="26" applyNumberFormat="1" applyFont="1" applyAlignment="1">
      <alignment/>
    </xf>
    <xf numFmtId="179" fontId="6" fillId="0" borderId="0" xfId="26" applyNumberFormat="1" applyFont="1" applyAlignment="1">
      <alignment/>
    </xf>
    <xf numFmtId="0" fontId="6" fillId="0" borderId="12" xfId="41" applyFont="1" applyBorder="1" applyAlignment="1">
      <alignment horizontal="left"/>
      <protection/>
    </xf>
    <xf numFmtId="0" fontId="6" fillId="0" borderId="13" xfId="41" applyFont="1" applyBorder="1">
      <alignment/>
      <protection/>
    </xf>
    <xf numFmtId="0" fontId="6" fillId="0" borderId="12" xfId="41" applyFont="1" applyBorder="1">
      <alignment/>
      <protection/>
    </xf>
    <xf numFmtId="0" fontId="6" fillId="0" borderId="14" xfId="41" applyFont="1" applyBorder="1" applyAlignment="1">
      <alignment horizontal="left"/>
      <protection/>
    </xf>
    <xf numFmtId="0" fontId="6" fillId="0" borderId="15" xfId="41" applyFont="1" applyBorder="1">
      <alignment/>
      <protection/>
    </xf>
    <xf numFmtId="0" fontId="6" fillId="0" borderId="14" xfId="41" applyFont="1" applyBorder="1">
      <alignment/>
      <protection/>
    </xf>
    <xf numFmtId="0" fontId="6" fillId="0" borderId="4" xfId="41" applyFont="1" applyBorder="1">
      <alignment/>
      <protection/>
    </xf>
    <xf numFmtId="0" fontId="28" fillId="0" borderId="12" xfId="41" applyFont="1" applyBorder="1" applyAlignment="1" applyProtection="1">
      <alignment horizontal="centerContinuous"/>
      <protection/>
    </xf>
    <xf numFmtId="0" fontId="6" fillId="0" borderId="13" xfId="41" applyFont="1" applyBorder="1" applyAlignment="1">
      <alignment horizontal="centerContinuous"/>
      <protection/>
    </xf>
    <xf numFmtId="0" fontId="6" fillId="0" borderId="16" xfId="41" applyFont="1" applyBorder="1" applyAlignment="1" applyProtection="1">
      <alignment horizontal="center"/>
      <protection/>
    </xf>
    <xf numFmtId="0" fontId="18" fillId="0" borderId="17" xfId="0" applyFont="1" applyBorder="1" applyAlignment="1">
      <alignment horizontal="center"/>
    </xf>
    <xf numFmtId="14" fontId="18" fillId="0" borderId="17" xfId="0" applyNumberFormat="1" applyFont="1" applyBorder="1" applyAlignment="1" quotePrefix="1">
      <alignment horizontal="center"/>
    </xf>
    <xf numFmtId="0" fontId="6" fillId="0" borderId="14" xfId="41" applyFont="1" applyBorder="1" applyAlignment="1" applyProtection="1">
      <alignment horizontal="center"/>
      <protection/>
    </xf>
    <xf numFmtId="0" fontId="6" fillId="0" borderId="15" xfId="41" applyFont="1" applyBorder="1" applyAlignment="1" applyProtection="1">
      <alignment horizontal="center"/>
      <protection/>
    </xf>
    <xf numFmtId="14" fontId="6" fillId="0" borderId="16" xfId="41" applyNumberFormat="1" applyFont="1" applyBorder="1" applyAlignment="1" applyProtection="1">
      <alignment horizontal="center"/>
      <protection/>
    </xf>
    <xf numFmtId="14" fontId="6" fillId="0" borderId="17" xfId="41" applyNumberFormat="1" applyFont="1" applyBorder="1" applyAlignment="1" applyProtection="1">
      <alignment horizontal="center"/>
      <protection/>
    </xf>
    <xf numFmtId="191" fontId="6" fillId="0" borderId="4" xfId="41" applyNumberFormat="1" applyFont="1" applyBorder="1">
      <alignment/>
      <protection/>
    </xf>
    <xf numFmtId="14" fontId="18" fillId="0" borderId="16" xfId="0" applyNumberFormat="1" applyFont="1" applyBorder="1" applyAlignment="1" quotePrefix="1">
      <alignment horizontal="center"/>
    </xf>
    <xf numFmtId="49" fontId="15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165" fontId="15" fillId="0" borderId="0" xfId="0" applyNumberFormat="1" applyFont="1" applyBorder="1" applyAlignment="1">
      <alignment/>
    </xf>
    <xf numFmtId="43" fontId="15" fillId="0" borderId="0" xfId="0" applyNumberFormat="1" applyFont="1" applyBorder="1" applyAlignment="1">
      <alignment/>
    </xf>
    <xf numFmtId="0" fontId="15" fillId="0" borderId="0" xfId="40" applyFont="1">
      <alignment/>
      <protection/>
    </xf>
    <xf numFmtId="15" fontId="14" fillId="0" borderId="0" xfId="39" applyNumberFormat="1" applyFont="1" applyAlignment="1">
      <alignment horizontal="center"/>
      <protection/>
    </xf>
    <xf numFmtId="37" fontId="18" fillId="0" borderId="0" xfId="0" applyNumberFormat="1" applyFont="1" applyAlignment="1" quotePrefix="1">
      <alignment horizontal="right"/>
    </xf>
    <xf numFmtId="37" fontId="15" fillId="0" borderId="0" xfId="0" applyNumberFormat="1" applyFont="1" applyAlignment="1" quotePrefix="1">
      <alignment horizontal="right"/>
    </xf>
    <xf numFmtId="39" fontId="15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NumberFormat="1" applyFont="1" applyBorder="1" applyAlignment="1">
      <alignment horizontal="center" wrapText="1"/>
    </xf>
    <xf numFmtId="37" fontId="15" fillId="0" borderId="0" xfId="0" applyNumberFormat="1" applyFont="1" applyBorder="1" applyAlignment="1">
      <alignment horizontal="right"/>
    </xf>
    <xf numFmtId="165" fontId="15" fillId="0" borderId="9" xfId="15" applyNumberFormat="1" applyFont="1" applyBorder="1" applyAlignment="1">
      <alignment horizontal="center"/>
    </xf>
    <xf numFmtId="165" fontId="15" fillId="0" borderId="9" xfId="0" applyNumberFormat="1" applyFont="1" applyBorder="1" applyAlignment="1">
      <alignment horizontal="left"/>
    </xf>
    <xf numFmtId="165" fontId="15" fillId="0" borderId="9" xfId="0" applyNumberFormat="1" applyFont="1" applyBorder="1" applyAlignment="1">
      <alignment/>
    </xf>
    <xf numFmtId="165" fontId="15" fillId="0" borderId="9" xfId="0" applyNumberFormat="1" applyFont="1" applyBorder="1" applyAlignment="1">
      <alignment horizontal="right"/>
    </xf>
    <xf numFmtId="165" fontId="15" fillId="0" borderId="0" xfId="0" applyNumberFormat="1" applyFont="1" applyAlignment="1">
      <alignment/>
    </xf>
    <xf numFmtId="37" fontId="15" fillId="0" borderId="9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30" fillId="0" borderId="0" xfId="0" applyNumberFormat="1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65" fontId="24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19" fillId="0" borderId="0" xfId="0" applyNumberFormat="1" applyFont="1" applyAlignment="1">
      <alignment horizontal="center"/>
    </xf>
    <xf numFmtId="0" fontId="14" fillId="0" borderId="0" xfId="0" applyNumberFormat="1" applyFont="1" applyAlignment="1" quotePrefix="1">
      <alignment horizontal="center"/>
    </xf>
    <xf numFmtId="0" fontId="14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left" wrapText="1"/>
    </xf>
    <xf numFmtId="0" fontId="0" fillId="0" borderId="0" xfId="0" applyAlignment="1">
      <alignment/>
    </xf>
  </cellXfs>
  <cellStyles count="30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 zerodec" xfId="25"/>
    <cellStyle name="Comma_Tasek Qtr Report" xfId="26"/>
    <cellStyle name="Currency" xfId="27"/>
    <cellStyle name="Currency [0]" xfId="28"/>
    <cellStyle name="Currency1" xfId="29"/>
    <cellStyle name="Date" xfId="30"/>
    <cellStyle name="Dollar (zero dec)" xfId="31"/>
    <cellStyle name="Fixed" xfId="32"/>
    <cellStyle name="Followed Hyperlink" xfId="33"/>
    <cellStyle name="HEADING1" xfId="34"/>
    <cellStyle name="HEADING2" xfId="35"/>
    <cellStyle name="Hyperlink" xfId="36"/>
    <cellStyle name="Normal_celcom" xfId="37"/>
    <cellStyle name="Normal_klseqtrlycelcom0902" xfId="38"/>
    <cellStyle name="Normal_klseqtrlytri0902" xfId="39"/>
    <cellStyle name="Normal_SHEET" xfId="40"/>
    <cellStyle name="Normal_Tasek Qtr Report" xfId="41"/>
    <cellStyle name="Percent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workbookViewId="0" topLeftCell="A1">
      <selection activeCell="H22" sqref="H22"/>
    </sheetView>
  </sheetViews>
  <sheetFormatPr defaultColWidth="9.140625" defaultRowHeight="12.75"/>
  <cols>
    <col min="1" max="1" width="4.7109375" style="160" customWidth="1"/>
    <col min="2" max="4" width="9.140625" style="160" customWidth="1"/>
    <col min="5" max="6" width="15.7109375" style="160" customWidth="1"/>
    <col min="7" max="7" width="1.8515625" style="160" customWidth="1"/>
    <col min="8" max="9" width="15.7109375" style="160" customWidth="1"/>
    <col min="10" max="16384" width="9.140625" style="160" customWidth="1"/>
  </cols>
  <sheetData>
    <row r="1" ht="12.75">
      <c r="A1" s="159" t="s">
        <v>178</v>
      </c>
    </row>
    <row r="3" ht="15.75">
      <c r="A3" s="86" t="s">
        <v>52</v>
      </c>
    </row>
    <row r="4" ht="12.75">
      <c r="A4" s="89" t="s">
        <v>53</v>
      </c>
    </row>
    <row r="5" ht="14.25">
      <c r="A5" s="34" t="s">
        <v>0</v>
      </c>
    </row>
    <row r="7" ht="12.75">
      <c r="A7" s="159" t="s">
        <v>236</v>
      </c>
    </row>
    <row r="8" ht="12.75">
      <c r="A8" s="159"/>
    </row>
    <row r="9" spans="5:9" ht="12.75">
      <c r="E9" s="176" t="s">
        <v>1</v>
      </c>
      <c r="F9" s="177"/>
      <c r="H9" s="176" t="s">
        <v>2</v>
      </c>
      <c r="I9" s="177"/>
    </row>
    <row r="10" spans="5:9" ht="12.75">
      <c r="E10" s="178" t="s">
        <v>14</v>
      </c>
      <c r="F10" s="179" t="s">
        <v>4</v>
      </c>
      <c r="H10" s="178" t="s">
        <v>14</v>
      </c>
      <c r="I10" s="179" t="s">
        <v>4</v>
      </c>
    </row>
    <row r="11" spans="5:9" ht="12.75">
      <c r="E11" s="178" t="s">
        <v>5</v>
      </c>
      <c r="F11" s="179" t="s">
        <v>6</v>
      </c>
      <c r="H11" s="178" t="s">
        <v>5</v>
      </c>
      <c r="I11" s="179" t="s">
        <v>6</v>
      </c>
    </row>
    <row r="12" spans="5:9" ht="12.75">
      <c r="E12" s="178" t="s">
        <v>7</v>
      </c>
      <c r="F12" s="179" t="s">
        <v>7</v>
      </c>
      <c r="H12" s="178" t="s">
        <v>179</v>
      </c>
      <c r="I12" s="179" t="s">
        <v>9</v>
      </c>
    </row>
    <row r="13" spans="5:9" ht="12.75">
      <c r="E13" s="186" t="s">
        <v>237</v>
      </c>
      <c r="F13" s="180" t="s">
        <v>238</v>
      </c>
      <c r="H13" s="183" t="str">
        <f>+E13</f>
        <v>31/12/2002</v>
      </c>
      <c r="I13" s="184" t="str">
        <f>+F13</f>
        <v>31/12/2001</v>
      </c>
    </row>
    <row r="14" spans="5:9" ht="12.75">
      <c r="E14" s="181" t="s">
        <v>23</v>
      </c>
      <c r="F14" s="182" t="s">
        <v>23</v>
      </c>
      <c r="H14" s="181" t="s">
        <v>23</v>
      </c>
      <c r="I14" s="182" t="s">
        <v>23</v>
      </c>
    </row>
    <row r="16" spans="1:9" ht="12.75">
      <c r="A16" s="160">
        <v>1</v>
      </c>
      <c r="B16" s="160" t="s">
        <v>43</v>
      </c>
      <c r="E16" s="163">
        <f>+'Income Statement'!F17</f>
        <v>12236</v>
      </c>
      <c r="F16" s="163">
        <f>+'Income Statement'!H17</f>
        <v>11697</v>
      </c>
      <c r="G16" s="163"/>
      <c r="H16" s="163">
        <f>+'Income Statement'!J17</f>
        <v>33759</v>
      </c>
      <c r="I16" s="163">
        <f>+'Income Statement'!L17</f>
        <v>33525</v>
      </c>
    </row>
    <row r="17" spans="5:9" ht="12.75">
      <c r="E17" s="163"/>
      <c r="F17" s="163"/>
      <c r="G17" s="163"/>
      <c r="H17" s="163"/>
      <c r="I17" s="163"/>
    </row>
    <row r="18" spans="1:9" ht="12.75">
      <c r="A18" s="160">
        <v>2</v>
      </c>
      <c r="B18" s="160" t="s">
        <v>180</v>
      </c>
      <c r="E18" s="163">
        <f>+'Income Statement'!F31</f>
        <v>1028</v>
      </c>
      <c r="F18" s="163">
        <f>+'Income Statement'!H31</f>
        <v>1215</v>
      </c>
      <c r="G18" s="163"/>
      <c r="H18" s="163">
        <f>+'Income Statement'!J31</f>
        <v>1925</v>
      </c>
      <c r="I18" s="163">
        <f>+'Income Statement'!L31</f>
        <v>2422</v>
      </c>
    </row>
    <row r="19" spans="5:9" ht="12.75">
      <c r="E19" s="163"/>
      <c r="F19" s="163"/>
      <c r="G19" s="163"/>
      <c r="H19" s="163"/>
      <c r="I19" s="163"/>
    </row>
    <row r="20" spans="1:9" ht="12.75">
      <c r="A20" s="160">
        <v>3</v>
      </c>
      <c r="B20" s="160" t="s">
        <v>181</v>
      </c>
      <c r="E20" s="164">
        <f>+'Income Statement'!F37</f>
        <v>355</v>
      </c>
      <c r="F20" s="163">
        <f>+'Income Statement'!H37</f>
        <v>580</v>
      </c>
      <c r="G20" s="163"/>
      <c r="H20" s="164">
        <f>+'Income Statement'!J37</f>
        <v>421</v>
      </c>
      <c r="I20" s="163">
        <f>+'Income Statement'!L37</f>
        <v>616</v>
      </c>
    </row>
    <row r="21" spans="2:9" ht="12.75">
      <c r="B21" s="160" t="s">
        <v>182</v>
      </c>
      <c r="E21" s="164"/>
      <c r="F21" s="163"/>
      <c r="G21" s="163"/>
      <c r="H21" s="164"/>
      <c r="I21" s="163"/>
    </row>
    <row r="22" spans="5:9" ht="12.75">
      <c r="E22" s="164"/>
      <c r="F22" s="163"/>
      <c r="G22" s="163"/>
      <c r="H22" s="164"/>
      <c r="I22" s="163"/>
    </row>
    <row r="23" spans="1:9" ht="12.75">
      <c r="A23" s="160">
        <v>4</v>
      </c>
      <c r="B23" s="160" t="s">
        <v>166</v>
      </c>
      <c r="E23" s="164">
        <f>+'Income Statement'!F37</f>
        <v>355</v>
      </c>
      <c r="F23" s="163">
        <f>+'Income Statement'!H37</f>
        <v>580</v>
      </c>
      <c r="G23" s="163"/>
      <c r="H23" s="164">
        <f>+'Income Statement'!J37</f>
        <v>421</v>
      </c>
      <c r="I23" s="163">
        <f>+'Income Statement'!L37</f>
        <v>616</v>
      </c>
    </row>
    <row r="24" spans="5:9" ht="12.75">
      <c r="E24" s="165"/>
      <c r="F24" s="163"/>
      <c r="G24" s="163"/>
      <c r="H24" s="164"/>
      <c r="I24" s="163"/>
    </row>
    <row r="25" spans="1:8" ht="12.75">
      <c r="A25" s="160">
        <v>5</v>
      </c>
      <c r="B25" s="160" t="s">
        <v>183</v>
      </c>
      <c r="E25" s="165"/>
      <c r="H25" s="165"/>
    </row>
    <row r="26" spans="2:9" ht="12.75">
      <c r="B26" s="160" t="s">
        <v>184</v>
      </c>
      <c r="E26" s="166">
        <f>+'Income Statement'!F40</f>
        <v>1.9</v>
      </c>
      <c r="F26" s="160">
        <f>+'Income Statement'!H40</f>
        <v>3.11</v>
      </c>
      <c r="H26" s="167">
        <f>+'Income Statement'!J40</f>
        <v>2.25</v>
      </c>
      <c r="I26" s="168">
        <f>+'Income Statement'!L40</f>
        <v>3.3</v>
      </c>
    </row>
    <row r="28" spans="1:9" ht="12.75">
      <c r="A28" s="160">
        <v>6</v>
      </c>
      <c r="B28" s="160" t="s">
        <v>185</v>
      </c>
      <c r="E28" s="160">
        <v>0</v>
      </c>
      <c r="F28" s="160">
        <v>0</v>
      </c>
      <c r="H28" s="160">
        <v>0</v>
      </c>
      <c r="I28" s="160">
        <v>0</v>
      </c>
    </row>
    <row r="31" spans="5:9" ht="12.75">
      <c r="E31" s="169" t="s">
        <v>186</v>
      </c>
      <c r="F31" s="170"/>
      <c r="H31" s="171" t="s">
        <v>187</v>
      </c>
      <c r="I31" s="170"/>
    </row>
    <row r="32" spans="5:9" ht="12.75">
      <c r="E32" s="172" t="s">
        <v>7</v>
      </c>
      <c r="F32" s="173"/>
      <c r="H32" s="174" t="s">
        <v>188</v>
      </c>
      <c r="I32" s="173"/>
    </row>
    <row r="34" spans="1:9" ht="13.5" thickBot="1">
      <c r="A34" s="160">
        <v>7</v>
      </c>
      <c r="B34" s="160" t="s">
        <v>189</v>
      </c>
      <c r="E34" s="175"/>
      <c r="F34" s="185">
        <f>+BalanceSheet!G58</f>
        <v>1.2148326639892906</v>
      </c>
      <c r="H34" s="175"/>
      <c r="I34" s="185">
        <f>+BalanceSheet!I58</f>
        <v>1.1814725568942437</v>
      </c>
    </row>
    <row r="35" ht="13.5" thickTop="1"/>
    <row r="38" ht="12.75">
      <c r="A38" s="159" t="s">
        <v>190</v>
      </c>
    </row>
    <row r="40" spans="5:9" ht="12.75">
      <c r="E40" s="161" t="s">
        <v>1</v>
      </c>
      <c r="F40" s="162"/>
      <c r="H40" s="161" t="s">
        <v>2</v>
      </c>
      <c r="I40" s="162"/>
    </row>
    <row r="41" spans="5:9" ht="12.75">
      <c r="E41" s="178" t="s">
        <v>14</v>
      </c>
      <c r="F41" s="179" t="s">
        <v>4</v>
      </c>
      <c r="H41" s="178" t="s">
        <v>14</v>
      </c>
      <c r="I41" s="179" t="s">
        <v>4</v>
      </c>
    </row>
    <row r="42" spans="5:9" ht="12.75">
      <c r="E42" s="178" t="s">
        <v>5</v>
      </c>
      <c r="F42" s="179" t="s">
        <v>6</v>
      </c>
      <c r="H42" s="178" t="s">
        <v>5</v>
      </c>
      <c r="I42" s="179" t="s">
        <v>6</v>
      </c>
    </row>
    <row r="43" spans="5:9" ht="12.75">
      <c r="E43" s="178" t="s">
        <v>7</v>
      </c>
      <c r="F43" s="179" t="s">
        <v>7</v>
      </c>
      <c r="H43" s="178" t="s">
        <v>179</v>
      </c>
      <c r="I43" s="179" t="s">
        <v>9</v>
      </c>
    </row>
    <row r="44" spans="5:9" ht="12.75">
      <c r="E44" s="186" t="str">
        <f>+E13</f>
        <v>31/12/2002</v>
      </c>
      <c r="F44" s="180" t="str">
        <f>+F13</f>
        <v>31/12/2001</v>
      </c>
      <c r="H44" s="186" t="str">
        <f>+H13</f>
        <v>31/12/2002</v>
      </c>
      <c r="I44" s="180" t="str">
        <f>+I13</f>
        <v>31/12/2001</v>
      </c>
    </row>
    <row r="45" spans="5:9" ht="12.75">
      <c r="E45" s="181" t="s">
        <v>23</v>
      </c>
      <c r="F45" s="182" t="s">
        <v>23</v>
      </c>
      <c r="H45" s="181" t="s">
        <v>23</v>
      </c>
      <c r="I45" s="182" t="s">
        <v>23</v>
      </c>
    </row>
    <row r="47" spans="1:9" ht="12.75">
      <c r="A47" s="160">
        <v>1</v>
      </c>
      <c r="B47" s="160" t="s">
        <v>191</v>
      </c>
      <c r="E47" s="163">
        <f>+'Income Statement'!F27</f>
        <v>1189</v>
      </c>
      <c r="F47" s="163">
        <f>+'Income Statement'!H27</f>
        <v>1345</v>
      </c>
      <c r="G47" s="163"/>
      <c r="H47" s="163">
        <f>+'Income Statement'!J27</f>
        <v>2393</v>
      </c>
      <c r="I47" s="163">
        <f>+'Income Statement'!L27</f>
        <v>3080</v>
      </c>
    </row>
    <row r="48" spans="5:9" ht="12.75">
      <c r="E48" s="163"/>
      <c r="F48" s="163"/>
      <c r="G48" s="163"/>
      <c r="H48" s="163"/>
      <c r="I48" s="163"/>
    </row>
    <row r="49" spans="1:9" ht="12.75">
      <c r="A49" s="160">
        <v>2</v>
      </c>
      <c r="B49" s="160" t="s">
        <v>192</v>
      </c>
      <c r="E49" s="163">
        <v>16</v>
      </c>
      <c r="F49" s="163">
        <v>26</v>
      </c>
      <c r="G49" s="163"/>
      <c r="H49" s="163">
        <v>30</v>
      </c>
      <c r="I49" s="163">
        <v>53</v>
      </c>
    </row>
    <row r="50" spans="5:9" ht="12.75">
      <c r="E50" s="163"/>
      <c r="F50" s="163"/>
      <c r="G50" s="163"/>
      <c r="H50" s="163"/>
      <c r="I50" s="163"/>
    </row>
    <row r="51" spans="1:9" ht="12.75">
      <c r="A51" s="160">
        <v>3</v>
      </c>
      <c r="B51" s="160" t="s">
        <v>193</v>
      </c>
      <c r="E51" s="164">
        <f>-'Income Statement'!F28</f>
        <v>168</v>
      </c>
      <c r="F51" s="164">
        <f>-'Income Statement'!H28</f>
        <v>134</v>
      </c>
      <c r="G51" s="164"/>
      <c r="H51" s="164">
        <f>-'Income Statement'!J28</f>
        <v>505</v>
      </c>
      <c r="I51" s="164">
        <f>-'Income Statement'!L28</f>
        <v>715</v>
      </c>
    </row>
  </sheetData>
  <printOptions/>
  <pageMargins left="0.75" right="0.75" top="0.7" bottom="1" header="0.5" footer="0.5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workbookViewId="0" topLeftCell="F31">
      <selection activeCell="O24" sqref="O24"/>
    </sheetView>
  </sheetViews>
  <sheetFormatPr defaultColWidth="9.140625" defaultRowHeight="12.75"/>
  <cols>
    <col min="1" max="1" width="3.28125" style="0" customWidth="1"/>
    <col min="2" max="2" width="3.421875" style="0" customWidth="1"/>
    <col min="3" max="3" width="3.57421875" style="0" customWidth="1"/>
    <col min="4" max="4" width="18.28125" style="0" customWidth="1"/>
    <col min="5" max="5" width="11.57421875" style="0" customWidth="1"/>
    <col min="6" max="6" width="15.7109375" style="0" customWidth="1"/>
    <col min="7" max="7" width="0.85546875" style="0" customWidth="1"/>
    <col min="8" max="8" width="15.7109375" style="0" customWidth="1"/>
    <col min="9" max="9" width="1.7109375" style="0" customWidth="1"/>
    <col min="10" max="10" width="15.7109375" style="0" customWidth="1"/>
    <col min="11" max="11" width="0.85546875" style="0" customWidth="1"/>
    <col min="12" max="12" width="15.7109375" style="0" customWidth="1"/>
    <col min="13" max="13" width="3.00390625" style="0" customWidth="1"/>
  </cols>
  <sheetData>
    <row r="1" ht="15" customHeight="1">
      <c r="L1" s="1"/>
    </row>
    <row r="2" spans="2:13" ht="15.75">
      <c r="B2" s="86" t="s">
        <v>52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2:13" s="3" customFormat="1" ht="10.5">
      <c r="B3" s="89" t="s">
        <v>53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s="3" customFormat="1" ht="15" customHeight="1">
      <c r="B4" s="34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3" customFormat="1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2" s="9" customFormat="1" ht="15" customHeight="1">
      <c r="B6" s="6" t="s">
        <v>239</v>
      </c>
      <c r="C6" s="6"/>
      <c r="D6" s="6"/>
      <c r="E6" s="6"/>
      <c r="F6" s="7"/>
      <c r="G6" s="7"/>
      <c r="H6" s="8"/>
      <c r="I6" s="8"/>
      <c r="J6" s="4"/>
      <c r="K6" s="4"/>
      <c r="L6" s="8"/>
    </row>
    <row r="7" spans="1:12" s="9" customFormat="1" ht="15" customHeight="1">
      <c r="A7" s="6"/>
      <c r="B7" s="6" t="s">
        <v>168</v>
      </c>
      <c r="C7" s="6"/>
      <c r="D7" s="6"/>
      <c r="E7" s="6"/>
      <c r="F7" s="7"/>
      <c r="G7" s="7"/>
      <c r="H7" s="8"/>
      <c r="I7" s="8"/>
      <c r="J7" s="4"/>
      <c r="K7" s="4"/>
      <c r="L7" s="8"/>
    </row>
    <row r="8" spans="1:12" s="9" customFormat="1" ht="15" customHeight="1">
      <c r="A8" s="6"/>
      <c r="B8" s="6"/>
      <c r="C8" s="6"/>
      <c r="D8" s="6"/>
      <c r="E8" s="6"/>
      <c r="F8" s="7"/>
      <c r="G8" s="7"/>
      <c r="H8" s="8"/>
      <c r="I8" s="8"/>
      <c r="J8" s="4"/>
      <c r="K8" s="4"/>
      <c r="L8" s="8"/>
    </row>
    <row r="9" spans="2:12" s="9" customFormat="1" ht="15" customHeight="1">
      <c r="B9" s="12" t="s">
        <v>173</v>
      </c>
      <c r="C9" s="6"/>
      <c r="D9" s="6"/>
      <c r="E9" s="6"/>
      <c r="F9" s="85"/>
      <c r="G9" s="85"/>
      <c r="H9" s="85"/>
      <c r="I9" s="8"/>
      <c r="J9" s="7"/>
      <c r="K9" s="85"/>
      <c r="L9" s="85"/>
    </row>
    <row r="10" spans="1:12" s="16" customFormat="1" ht="15" customHeight="1">
      <c r="A10" s="13"/>
      <c r="B10" s="13"/>
      <c r="C10" s="13"/>
      <c r="D10" s="13"/>
      <c r="E10" s="13"/>
      <c r="F10" s="218" t="s">
        <v>1</v>
      </c>
      <c r="G10" s="218"/>
      <c r="H10" s="218"/>
      <c r="I10" s="15"/>
      <c r="J10" s="218" t="s">
        <v>2</v>
      </c>
      <c r="K10" s="218"/>
      <c r="L10" s="218"/>
    </row>
    <row r="11" spans="1:12" s="16" customFormat="1" ht="15" customHeight="1">
      <c r="A11" s="13"/>
      <c r="B11" s="13"/>
      <c r="C11" s="13"/>
      <c r="D11" s="13"/>
      <c r="E11" s="13"/>
      <c r="F11" s="14" t="s">
        <v>3</v>
      </c>
      <c r="G11" s="14"/>
      <c r="H11" s="17" t="s">
        <v>4</v>
      </c>
      <c r="I11" s="17"/>
      <c r="J11" s="14" t="s">
        <v>3</v>
      </c>
      <c r="K11" s="14"/>
      <c r="L11" s="17" t="s">
        <v>4</v>
      </c>
    </row>
    <row r="12" spans="1:12" s="16" customFormat="1" ht="15" customHeight="1">
      <c r="A12" s="13"/>
      <c r="B12" s="13"/>
      <c r="C12" s="13"/>
      <c r="D12" s="13"/>
      <c r="E12" s="13"/>
      <c r="F12" s="14" t="s">
        <v>5</v>
      </c>
      <c r="G12" s="14"/>
      <c r="H12" s="17" t="s">
        <v>6</v>
      </c>
      <c r="I12" s="17"/>
      <c r="J12" s="14" t="s">
        <v>5</v>
      </c>
      <c r="K12" s="14"/>
      <c r="L12" s="17" t="s">
        <v>6</v>
      </c>
    </row>
    <row r="13" spans="1:12" s="16" customFormat="1" ht="15" customHeight="1">
      <c r="A13" s="13"/>
      <c r="B13" s="13"/>
      <c r="C13" s="13"/>
      <c r="D13" s="13"/>
      <c r="E13" s="13"/>
      <c r="F13" s="14" t="s">
        <v>7</v>
      </c>
      <c r="G13" s="14"/>
      <c r="H13" s="17" t="s">
        <v>7</v>
      </c>
      <c r="I13" s="17"/>
      <c r="J13" s="14" t="s">
        <v>8</v>
      </c>
      <c r="K13" s="14"/>
      <c r="L13" s="17" t="s">
        <v>9</v>
      </c>
    </row>
    <row r="14" spans="1:12" s="16" customFormat="1" ht="15" customHeight="1">
      <c r="A14" s="13"/>
      <c r="B14" s="13"/>
      <c r="C14" s="13"/>
      <c r="D14" s="13"/>
      <c r="E14" s="13"/>
      <c r="F14" s="63" t="str">
        <f>+PartA2!E13</f>
        <v>31/12/2002</v>
      </c>
      <c r="G14" s="14"/>
      <c r="H14" s="64" t="str">
        <f>+PartA2!F13</f>
        <v>31/12/2001</v>
      </c>
      <c r="I14" s="18"/>
      <c r="J14" s="63" t="str">
        <f>+F14</f>
        <v>31/12/2002</v>
      </c>
      <c r="K14" s="14"/>
      <c r="L14" s="64" t="str">
        <f>+H14</f>
        <v>31/12/2001</v>
      </c>
    </row>
    <row r="15" spans="1:12" s="16" customFormat="1" ht="15" customHeight="1">
      <c r="A15" s="13"/>
      <c r="B15" s="13"/>
      <c r="C15" s="13"/>
      <c r="D15" s="13"/>
      <c r="E15" s="13"/>
      <c r="F15" s="14" t="s">
        <v>10</v>
      </c>
      <c r="G15" s="14"/>
      <c r="H15" s="18" t="s">
        <v>10</v>
      </c>
      <c r="I15" s="18"/>
      <c r="J15" s="14" t="s">
        <v>10</v>
      </c>
      <c r="K15" s="14"/>
      <c r="L15" s="18" t="s">
        <v>10</v>
      </c>
    </row>
    <row r="16" spans="1:17" s="3" customFormat="1" ht="15" customHeight="1">
      <c r="A16" s="10"/>
      <c r="B16" s="11"/>
      <c r="C16" s="11"/>
      <c r="D16" s="11"/>
      <c r="E16" s="11"/>
      <c r="F16" s="11"/>
      <c r="G16" s="11"/>
      <c r="H16" s="11"/>
      <c r="I16" s="11"/>
      <c r="J16" s="10"/>
      <c r="K16" s="10"/>
      <c r="L16" s="11"/>
      <c r="M16" s="19"/>
      <c r="N16" s="19"/>
      <c r="O16" s="19"/>
      <c r="P16" s="19"/>
      <c r="Q16" s="19"/>
    </row>
    <row r="17" spans="1:17" s="3" customFormat="1" ht="15" customHeight="1">
      <c r="A17" s="10"/>
      <c r="B17" s="139" t="s">
        <v>43</v>
      </c>
      <c r="C17" s="25"/>
      <c r="D17" s="25"/>
      <c r="E17" s="25"/>
      <c r="F17" s="130">
        <v>12236</v>
      </c>
      <c r="G17" s="122"/>
      <c r="H17" s="122">
        <v>11697</v>
      </c>
      <c r="I17" s="122"/>
      <c r="J17" s="130">
        <v>33759</v>
      </c>
      <c r="K17" s="130"/>
      <c r="L17" s="122">
        <v>33525</v>
      </c>
      <c r="M17" s="19"/>
      <c r="N17" s="124" t="s">
        <v>90</v>
      </c>
      <c r="O17" s="124">
        <f>+F17+P17</f>
        <v>33759</v>
      </c>
      <c r="P17" s="122">
        <v>21523</v>
      </c>
      <c r="Q17" s="19"/>
    </row>
    <row r="18" spans="1:17" s="3" customFormat="1" ht="15" customHeight="1">
      <c r="A18" s="10"/>
      <c r="B18" s="140"/>
      <c r="C18" s="25"/>
      <c r="D18" s="25"/>
      <c r="E18" s="25"/>
      <c r="F18" s="130"/>
      <c r="G18" s="122"/>
      <c r="H18" s="122"/>
      <c r="I18" s="122"/>
      <c r="J18" s="130"/>
      <c r="K18" s="130"/>
      <c r="L18" s="122"/>
      <c r="M18" s="19"/>
      <c r="N18" s="19"/>
      <c r="O18" s="19"/>
      <c r="Q18" s="19"/>
    </row>
    <row r="19" spans="1:17" s="3" customFormat="1" ht="15" customHeight="1">
      <c r="A19" s="10"/>
      <c r="B19" s="141" t="s">
        <v>160</v>
      </c>
      <c r="C19" s="25"/>
      <c r="D19" s="25"/>
      <c r="E19" s="25"/>
      <c r="F19" s="130">
        <v>265</v>
      </c>
      <c r="G19" s="122"/>
      <c r="H19" s="122">
        <v>213</v>
      </c>
      <c r="I19" s="122"/>
      <c r="J19" s="130">
        <v>397</v>
      </c>
      <c r="K19" s="130"/>
      <c r="L19" s="122">
        <v>392</v>
      </c>
      <c r="M19" s="19"/>
      <c r="N19" s="19"/>
      <c r="O19" s="124">
        <f aca="true" t="shared" si="0" ref="O19:O25">+F19+P19</f>
        <v>397</v>
      </c>
      <c r="P19" s="122">
        <v>132</v>
      </c>
      <c r="Q19" s="19"/>
    </row>
    <row r="20" spans="1:17" s="3" customFormat="1" ht="15" customHeight="1">
      <c r="A20" s="10"/>
      <c r="B20" s="141" t="s">
        <v>196</v>
      </c>
      <c r="C20" s="25"/>
      <c r="D20" s="25"/>
      <c r="E20" s="25"/>
      <c r="F20" s="130">
        <v>9</v>
      </c>
      <c r="G20" s="122"/>
      <c r="H20" s="122">
        <v>0</v>
      </c>
      <c r="I20" s="122"/>
      <c r="J20" s="130">
        <v>13</v>
      </c>
      <c r="K20" s="130"/>
      <c r="L20" s="122">
        <v>0</v>
      </c>
      <c r="M20" s="19"/>
      <c r="N20" s="19"/>
      <c r="O20" s="124">
        <f t="shared" si="0"/>
        <v>13</v>
      </c>
      <c r="P20" s="122">
        <v>4</v>
      </c>
      <c r="Q20" s="19"/>
    </row>
    <row r="21" spans="1:17" s="3" customFormat="1" ht="15" customHeight="1">
      <c r="A21" s="10"/>
      <c r="B21" s="141" t="s">
        <v>161</v>
      </c>
      <c r="C21" s="25"/>
      <c r="D21" s="25"/>
      <c r="E21" s="25"/>
      <c r="F21" s="130">
        <v>-2831</v>
      </c>
      <c r="G21" s="122"/>
      <c r="H21" s="122">
        <v>-2525</v>
      </c>
      <c r="I21" s="122"/>
      <c r="J21" s="130">
        <v>-8394</v>
      </c>
      <c r="K21" s="130"/>
      <c r="L21" s="122">
        <v>-7904</v>
      </c>
      <c r="M21" s="19"/>
      <c r="N21" s="19"/>
      <c r="O21" s="124">
        <f t="shared" si="0"/>
        <v>-8120</v>
      </c>
      <c r="P21" s="122">
        <v>-5289</v>
      </c>
      <c r="Q21" s="19"/>
    </row>
    <row r="22" spans="1:17" s="3" customFormat="1" ht="15" customHeight="1">
      <c r="A22" s="10"/>
      <c r="B22" s="141" t="s">
        <v>117</v>
      </c>
      <c r="C22" s="25"/>
      <c r="D22" s="25"/>
      <c r="E22" s="25"/>
      <c r="F22" s="130">
        <v>-67</v>
      </c>
      <c r="G22" s="122"/>
      <c r="H22" s="122">
        <v>-68</v>
      </c>
      <c r="I22" s="122"/>
      <c r="J22" s="130">
        <v>-202</v>
      </c>
      <c r="K22" s="130"/>
      <c r="L22" s="122">
        <v>-203</v>
      </c>
      <c r="M22" s="19"/>
      <c r="N22" s="19"/>
      <c r="O22" s="124">
        <f t="shared" si="0"/>
        <v>-202</v>
      </c>
      <c r="P22" s="122">
        <v>-135</v>
      </c>
      <c r="Q22" s="19"/>
    </row>
    <row r="23" spans="1:18" s="3" customFormat="1" ht="15" customHeight="1">
      <c r="A23" s="10"/>
      <c r="B23" s="141" t="s">
        <v>115</v>
      </c>
      <c r="C23" s="25"/>
      <c r="D23" s="25"/>
      <c r="E23" s="25"/>
      <c r="F23" s="130">
        <v>-822</v>
      </c>
      <c r="G23" s="122"/>
      <c r="H23" s="122">
        <v>-714</v>
      </c>
      <c r="I23" s="122"/>
      <c r="J23" s="130">
        <v>-2545</v>
      </c>
      <c r="K23" s="130"/>
      <c r="L23" s="122">
        <v>-2405</v>
      </c>
      <c r="M23" s="19"/>
      <c r="N23" s="19"/>
      <c r="O23" s="124">
        <f t="shared" si="0"/>
        <v>-2545</v>
      </c>
      <c r="P23" s="122">
        <v>-1723</v>
      </c>
      <c r="Q23" s="19"/>
      <c r="R23" s="215"/>
    </row>
    <row r="24" spans="1:17" s="3" customFormat="1" ht="15" customHeight="1">
      <c r="A24" s="10"/>
      <c r="B24" s="141" t="s">
        <v>162</v>
      </c>
      <c r="C24" s="25"/>
      <c r="D24" s="25"/>
      <c r="E24" s="25"/>
      <c r="F24" s="130">
        <v>-482</v>
      </c>
      <c r="G24" s="122"/>
      <c r="H24" s="122">
        <v>-570</v>
      </c>
      <c r="I24" s="122"/>
      <c r="J24" s="130">
        <v>-1735</v>
      </c>
      <c r="K24" s="130"/>
      <c r="L24" s="122">
        <v>-2202</v>
      </c>
      <c r="M24" s="19"/>
      <c r="N24" s="19"/>
      <c r="O24" s="124">
        <f t="shared" si="0"/>
        <v>-2009</v>
      </c>
      <c r="P24" s="122">
        <v>-1527</v>
      </c>
      <c r="Q24" s="19"/>
    </row>
    <row r="25" spans="1:17" s="3" customFormat="1" ht="15" customHeight="1">
      <c r="A25" s="10"/>
      <c r="B25" s="141" t="s">
        <v>163</v>
      </c>
      <c r="C25" s="25"/>
      <c r="D25" s="25"/>
      <c r="E25" s="25"/>
      <c r="F25" s="130">
        <v>-7119</v>
      </c>
      <c r="G25" s="122"/>
      <c r="H25" s="122">
        <v>-6688</v>
      </c>
      <c r="I25" s="122"/>
      <c r="J25" s="130">
        <v>-18900</v>
      </c>
      <c r="K25" s="130"/>
      <c r="L25" s="122">
        <v>-18123</v>
      </c>
      <c r="M25" s="19"/>
      <c r="N25" s="19"/>
      <c r="O25" s="124">
        <f t="shared" si="0"/>
        <v>-18900</v>
      </c>
      <c r="P25" s="122">
        <v>-11781</v>
      </c>
      <c r="Q25" s="19"/>
    </row>
    <row r="26" spans="1:17" s="3" customFormat="1" ht="15" customHeight="1">
      <c r="A26" s="10"/>
      <c r="B26" s="88"/>
      <c r="C26" s="25"/>
      <c r="D26" s="25"/>
      <c r="E26" s="25"/>
      <c r="F26" s="132"/>
      <c r="G26" s="122"/>
      <c r="H26" s="131"/>
      <c r="I26" s="122"/>
      <c r="J26" s="132"/>
      <c r="K26" s="130"/>
      <c r="L26" s="131"/>
      <c r="M26" s="19"/>
      <c r="N26" s="19"/>
      <c r="O26" s="19"/>
      <c r="P26" s="19"/>
      <c r="Q26" s="19"/>
    </row>
    <row r="27" spans="1:17" s="3" customFormat="1" ht="15" customHeight="1">
      <c r="A27" s="10"/>
      <c r="B27" s="123" t="s">
        <v>164</v>
      </c>
      <c r="C27" s="25"/>
      <c r="D27" s="25"/>
      <c r="E27" s="25"/>
      <c r="F27" s="130">
        <f>SUM(F17:F26)</f>
        <v>1189</v>
      </c>
      <c r="G27" s="121"/>
      <c r="H27" s="122">
        <f>SUM(H17:H26)</f>
        <v>1345</v>
      </c>
      <c r="I27" s="121"/>
      <c r="J27" s="122">
        <f>SUM(J17:J26)</f>
        <v>2393</v>
      </c>
      <c r="K27" s="87"/>
      <c r="L27" s="122">
        <f>SUM(L17:L26)</f>
        <v>3080</v>
      </c>
      <c r="M27" s="19"/>
      <c r="N27" s="19"/>
      <c r="O27" s="122">
        <f>SUM(O17:O26)</f>
        <v>2393</v>
      </c>
      <c r="P27" s="122">
        <f>SUM(P17:P26)</f>
        <v>1204</v>
      </c>
      <c r="Q27" s="19"/>
    </row>
    <row r="28" spans="1:17" s="3" customFormat="1" ht="15" customHeight="1">
      <c r="A28" s="10"/>
      <c r="B28" s="88" t="s">
        <v>116</v>
      </c>
      <c r="C28" s="25"/>
      <c r="D28" s="25"/>
      <c r="E28" s="25"/>
      <c r="F28" s="130">
        <v>-168</v>
      </c>
      <c r="G28" s="122"/>
      <c r="H28" s="122">
        <v>-134</v>
      </c>
      <c r="I28" s="122"/>
      <c r="J28" s="130">
        <v>-505</v>
      </c>
      <c r="K28" s="130"/>
      <c r="L28" s="122">
        <v>-715</v>
      </c>
      <c r="M28" s="124"/>
      <c r="N28" s="19"/>
      <c r="O28" s="124">
        <f>+F28+P28</f>
        <v>-505</v>
      </c>
      <c r="P28" s="122">
        <v>-337</v>
      </c>
      <c r="Q28" s="19"/>
    </row>
    <row r="29" spans="1:17" s="3" customFormat="1" ht="15" customHeight="1">
      <c r="A29" s="10"/>
      <c r="B29" s="88" t="s">
        <v>165</v>
      </c>
      <c r="C29" s="25"/>
      <c r="D29" s="25"/>
      <c r="E29" s="25"/>
      <c r="F29" s="130">
        <v>7</v>
      </c>
      <c r="G29" s="122"/>
      <c r="H29" s="122">
        <v>4</v>
      </c>
      <c r="I29" s="122"/>
      <c r="J29" s="130">
        <v>37</v>
      </c>
      <c r="K29" s="130"/>
      <c r="L29" s="122">
        <v>57</v>
      </c>
      <c r="M29" s="124"/>
      <c r="N29" s="19"/>
      <c r="O29" s="124">
        <f>+F29+P29</f>
        <v>37</v>
      </c>
      <c r="P29" s="122">
        <v>30</v>
      </c>
      <c r="Q29" s="19"/>
    </row>
    <row r="30" spans="1:17" s="3" customFormat="1" ht="15" customHeight="1">
      <c r="A30" s="10"/>
      <c r="B30" s="25"/>
      <c r="C30" s="25"/>
      <c r="D30" s="25"/>
      <c r="E30" s="25"/>
      <c r="F30" s="132"/>
      <c r="G30" s="122"/>
      <c r="H30" s="131"/>
      <c r="I30" s="122"/>
      <c r="J30" s="132"/>
      <c r="K30" s="130"/>
      <c r="L30" s="131"/>
      <c r="M30" s="124"/>
      <c r="N30" s="19"/>
      <c r="O30" s="19"/>
      <c r="P30" s="19"/>
      <c r="Q30" s="19"/>
    </row>
    <row r="31" spans="1:17" s="9" customFormat="1" ht="15" customHeight="1">
      <c r="A31" s="8"/>
      <c r="B31" s="34" t="s">
        <v>197</v>
      </c>
      <c r="D31" s="20"/>
      <c r="E31" s="20"/>
      <c r="F31" s="125">
        <f>SUM(F27:F30)</f>
        <v>1028</v>
      </c>
      <c r="G31" s="125"/>
      <c r="H31" s="128">
        <f>SUM(H27:H30)</f>
        <v>1215</v>
      </c>
      <c r="I31" s="126"/>
      <c r="J31" s="125">
        <f>SUM(J27:J30)</f>
        <v>1925</v>
      </c>
      <c r="K31" s="125"/>
      <c r="L31" s="128">
        <f>SUM(L27:L30)</f>
        <v>2422</v>
      </c>
      <c r="M31" s="127"/>
      <c r="N31" s="6"/>
      <c r="O31" s="128">
        <f>SUM(O27:O30)</f>
        <v>1925</v>
      </c>
      <c r="P31" s="128">
        <f>SUM(P27:P30)</f>
        <v>897</v>
      </c>
      <c r="Q31" s="6"/>
    </row>
    <row r="32" spans="1:17" s="3" customFormat="1" ht="15" customHeight="1">
      <c r="A32" s="24"/>
      <c r="B32" s="20" t="s">
        <v>167</v>
      </c>
      <c r="C32" s="25"/>
      <c r="D32" s="25"/>
      <c r="E32" s="25"/>
      <c r="F32" s="130">
        <v>-479</v>
      </c>
      <c r="G32" s="122"/>
      <c r="H32" s="122">
        <v>-381</v>
      </c>
      <c r="I32" s="122"/>
      <c r="J32" s="130">
        <v>-1218</v>
      </c>
      <c r="K32" s="130"/>
      <c r="L32" s="122">
        <v>-1078</v>
      </c>
      <c r="M32" s="124"/>
      <c r="N32" s="19"/>
      <c r="O32" s="124">
        <f>+F32+P32</f>
        <v>-1218</v>
      </c>
      <c r="P32" s="122">
        <v>-739</v>
      </c>
      <c r="Q32" s="19"/>
    </row>
    <row r="33" spans="1:17" s="3" customFormat="1" ht="15" customHeight="1">
      <c r="A33" s="24"/>
      <c r="B33" s="20"/>
      <c r="C33" s="25"/>
      <c r="D33" s="25"/>
      <c r="E33" s="25"/>
      <c r="F33" s="143"/>
      <c r="G33" s="121"/>
      <c r="H33" s="135"/>
      <c r="I33" s="133"/>
      <c r="J33" s="136"/>
      <c r="K33" s="134"/>
      <c r="L33" s="135"/>
      <c r="M33" s="124"/>
      <c r="N33" s="19"/>
      <c r="O33" s="19"/>
      <c r="P33" s="19"/>
      <c r="Q33" s="19"/>
    </row>
    <row r="34" spans="1:17" s="3" customFormat="1" ht="15" customHeight="1">
      <c r="A34" s="24"/>
      <c r="B34" s="34" t="s">
        <v>198</v>
      </c>
      <c r="C34" s="25"/>
      <c r="D34" s="25"/>
      <c r="E34" s="25"/>
      <c r="F34" s="130">
        <f>SUM(F31:F33)</f>
        <v>549</v>
      </c>
      <c r="G34" s="121"/>
      <c r="H34" s="122">
        <f>SUM(H31:H33)</f>
        <v>834</v>
      </c>
      <c r="I34" s="121"/>
      <c r="J34" s="122">
        <f>SUM(J31:J33)</f>
        <v>707</v>
      </c>
      <c r="K34" s="87"/>
      <c r="L34" s="122">
        <f>SUM(L31:L33)</f>
        <v>1344</v>
      </c>
      <c r="M34" s="124"/>
      <c r="N34" s="19"/>
      <c r="O34" s="122">
        <f>SUM(O31:O33)</f>
        <v>707</v>
      </c>
      <c r="P34" s="122">
        <f>SUM(P31:P33)</f>
        <v>158</v>
      </c>
      <c r="Q34" s="19"/>
    </row>
    <row r="35" spans="1:17" s="9" customFormat="1" ht="15" customHeight="1">
      <c r="A35" s="8"/>
      <c r="B35" s="21" t="s">
        <v>74</v>
      </c>
      <c r="C35" s="27"/>
      <c r="E35" s="21"/>
      <c r="F35" s="130">
        <v>-194</v>
      </c>
      <c r="G35" s="122"/>
      <c r="H35" s="122">
        <v>-254</v>
      </c>
      <c r="I35" s="122"/>
      <c r="J35" s="130">
        <v>-286</v>
      </c>
      <c r="K35" s="130"/>
      <c r="L35" s="122">
        <v>-728</v>
      </c>
      <c r="M35" s="127"/>
      <c r="N35" s="6"/>
      <c r="O35" s="124">
        <f>+F35+P35</f>
        <v>-286</v>
      </c>
      <c r="P35" s="122">
        <v>-92</v>
      </c>
      <c r="Q35" s="6"/>
    </row>
    <row r="36" spans="1:17" s="9" customFormat="1" ht="15" customHeight="1">
      <c r="A36" s="8"/>
      <c r="B36" s="20"/>
      <c r="C36" s="20"/>
      <c r="D36" s="20"/>
      <c r="E36" s="20"/>
      <c r="F36" s="125"/>
      <c r="G36" s="125"/>
      <c r="H36" s="128"/>
      <c r="I36" s="127"/>
      <c r="J36" s="125"/>
      <c r="K36" s="127"/>
      <c r="L36" s="128"/>
      <c r="M36" s="127"/>
      <c r="N36" s="6"/>
      <c r="O36" s="6"/>
      <c r="P36" s="6"/>
      <c r="Q36" s="6"/>
    </row>
    <row r="37" spans="1:17" s="9" customFormat="1" ht="15" customHeight="1" thickBot="1">
      <c r="A37" s="8"/>
      <c r="B37" s="34" t="s">
        <v>112</v>
      </c>
      <c r="D37" s="20"/>
      <c r="E37" s="20"/>
      <c r="F37" s="129">
        <f>SUM(F34:F36)</f>
        <v>355</v>
      </c>
      <c r="G37" s="125"/>
      <c r="H37" s="142">
        <f>SUM(H34:H36)</f>
        <v>580</v>
      </c>
      <c r="I37" s="127"/>
      <c r="J37" s="129">
        <f>SUM(J34:J36)</f>
        <v>421</v>
      </c>
      <c r="K37" s="127"/>
      <c r="L37" s="142">
        <f>SUM(L34:L36)</f>
        <v>616</v>
      </c>
      <c r="M37" s="127"/>
      <c r="N37" s="6"/>
      <c r="O37" s="142">
        <f>SUM(O34:O36)</f>
        <v>421</v>
      </c>
      <c r="P37" s="142">
        <f>SUM(P34:P36)</f>
        <v>66</v>
      </c>
      <c r="Q37" s="6"/>
    </row>
    <row r="38" spans="1:17" s="9" customFormat="1" ht="15" customHeight="1" thickTop="1">
      <c r="A38" s="8"/>
      <c r="B38" s="20"/>
      <c r="C38" s="20" t="s">
        <v>90</v>
      </c>
      <c r="D38" s="20"/>
      <c r="E38" s="20"/>
      <c r="F38" s="125"/>
      <c r="G38" s="125"/>
      <c r="H38" s="128" t="s">
        <v>90</v>
      </c>
      <c r="I38" s="127"/>
      <c r="J38" s="125"/>
      <c r="K38" s="127"/>
      <c r="L38" s="128"/>
      <c r="M38" s="127"/>
      <c r="N38" s="6"/>
      <c r="O38" s="6"/>
      <c r="P38" s="6"/>
      <c r="Q38" s="6"/>
    </row>
    <row r="39" spans="1:13" s="6" customFormat="1" ht="15" customHeight="1">
      <c r="A39" s="8"/>
      <c r="B39" s="20" t="s">
        <v>174</v>
      </c>
      <c r="C39" s="20"/>
      <c r="D39" s="20"/>
      <c r="E39" s="20"/>
      <c r="F39" s="125"/>
      <c r="G39" s="125"/>
      <c r="H39" s="128"/>
      <c r="I39" s="127"/>
      <c r="J39" s="125"/>
      <c r="K39" s="127"/>
      <c r="L39" s="128"/>
      <c r="M39" s="127"/>
    </row>
    <row r="40" spans="1:12" s="6" customFormat="1" ht="15" customHeight="1" thickBot="1">
      <c r="A40" s="24"/>
      <c r="B40" s="6" t="s">
        <v>175</v>
      </c>
      <c r="C40" s="25"/>
      <c r="D40" s="25"/>
      <c r="E40" s="25"/>
      <c r="F40" s="146">
        <f>ROUND(+F37/18675*100,2)</f>
        <v>1.9</v>
      </c>
      <c r="G40" s="73"/>
      <c r="H40" s="137">
        <v>3.11</v>
      </c>
      <c r="I40" s="73"/>
      <c r="J40" s="146">
        <f>ROUND(+J37/18675*100,2)</f>
        <v>2.25</v>
      </c>
      <c r="K40" s="138"/>
      <c r="L40" s="146">
        <v>3.3</v>
      </c>
    </row>
    <row r="41" spans="1:12" s="6" customFormat="1" ht="15" customHeight="1" thickTop="1">
      <c r="A41" s="8"/>
      <c r="B41" s="8" t="s">
        <v>90</v>
      </c>
      <c r="D41" s="20"/>
      <c r="E41" s="20"/>
      <c r="F41" s="22"/>
      <c r="G41" s="22"/>
      <c r="H41" s="23"/>
      <c r="I41" s="23"/>
      <c r="J41" s="22"/>
      <c r="K41" s="22"/>
      <c r="L41" s="23"/>
    </row>
    <row r="42" spans="1:12" s="6" customFormat="1" ht="15" customHeight="1" thickBot="1">
      <c r="A42" s="8"/>
      <c r="B42" s="20" t="s">
        <v>71</v>
      </c>
      <c r="D42" s="20"/>
      <c r="E42" s="20"/>
      <c r="F42" s="147" t="s">
        <v>69</v>
      </c>
      <c r="G42" s="61"/>
      <c r="H42" s="147" t="s">
        <v>69</v>
      </c>
      <c r="I42" s="57"/>
      <c r="J42" s="147" t="s">
        <v>69</v>
      </c>
      <c r="K42" s="61"/>
      <c r="L42" s="147" t="s">
        <v>69</v>
      </c>
    </row>
    <row r="43" ht="13.5" thickTop="1"/>
    <row r="44" ht="15">
      <c r="B44" s="6" t="s">
        <v>172</v>
      </c>
    </row>
    <row r="45" ht="15">
      <c r="B45" s="113" t="s">
        <v>229</v>
      </c>
    </row>
  </sheetData>
  <mergeCells count="2">
    <mergeCell ref="F10:H10"/>
    <mergeCell ref="J10:L10"/>
  </mergeCells>
  <printOptions/>
  <pageMargins left="0.5" right="0.4" top="0.71" bottom="0.53" header="0.31496062992126" footer="0.24"/>
  <pageSetup fitToHeight="1" fitToWidth="1" horizontalDpi="600" verticalDpi="600" orientation="portrait" paperSize="9" scale="7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workbookViewId="0" topLeftCell="A20">
      <selection activeCell="G56" sqref="G56"/>
    </sheetView>
  </sheetViews>
  <sheetFormatPr defaultColWidth="9.140625" defaultRowHeight="12.75"/>
  <cols>
    <col min="1" max="1" width="3.28125" style="0" customWidth="1"/>
    <col min="2" max="2" width="3.421875" style="0" customWidth="1"/>
    <col min="3" max="3" width="3.57421875" style="0" customWidth="1"/>
    <col min="4" max="4" width="13.57421875" style="0" customWidth="1"/>
    <col min="5" max="5" width="18.00390625" style="0" customWidth="1"/>
    <col min="6" max="6" width="13.421875" style="0" customWidth="1"/>
    <col min="7" max="7" width="15.7109375" style="0" customWidth="1"/>
    <col min="8" max="8" width="0.85546875" style="0" customWidth="1"/>
    <col min="9" max="9" width="15.7109375" style="0" customWidth="1"/>
    <col min="10" max="10" width="3.00390625" style="0" customWidth="1"/>
  </cols>
  <sheetData>
    <row r="1" ht="15" customHeight="1">
      <c r="I1" s="1"/>
    </row>
    <row r="2" spans="2:10" ht="15.75">
      <c r="B2" s="86" t="s">
        <v>52</v>
      </c>
      <c r="C2" s="84"/>
      <c r="D2" s="84"/>
      <c r="E2" s="84"/>
      <c r="F2" s="84"/>
      <c r="G2" s="84"/>
      <c r="H2" s="84"/>
      <c r="I2" s="84"/>
      <c r="J2" s="84"/>
    </row>
    <row r="3" spans="2:10" s="3" customFormat="1" ht="10.5">
      <c r="B3" s="89" t="s">
        <v>53</v>
      </c>
      <c r="C3" s="2"/>
      <c r="D3" s="2"/>
      <c r="E3" s="2"/>
      <c r="F3" s="2"/>
      <c r="G3" s="2"/>
      <c r="H3" s="2"/>
      <c r="I3" s="2"/>
      <c r="J3" s="2"/>
    </row>
    <row r="4" spans="2:10" s="3" customFormat="1" ht="15" customHeight="1">
      <c r="B4" s="34" t="s">
        <v>0</v>
      </c>
      <c r="C4" s="4"/>
      <c r="D4" s="4"/>
      <c r="E4" s="4"/>
      <c r="F4" s="4"/>
      <c r="G4" s="4"/>
      <c r="H4" s="4"/>
      <c r="I4" s="4"/>
      <c r="J4" s="4"/>
    </row>
    <row r="5" spans="1:10" s="3" customFormat="1" ht="1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2:14" s="33" customFormat="1" ht="15" customHeight="1">
      <c r="B6" s="34" t="s">
        <v>171</v>
      </c>
      <c r="C6" s="20"/>
      <c r="D6" s="20"/>
      <c r="E6" s="20"/>
      <c r="F6" s="22"/>
      <c r="G6" s="219"/>
      <c r="H6" s="220"/>
      <c r="I6" s="220"/>
      <c r="J6" s="32"/>
      <c r="K6" s="32"/>
      <c r="L6" s="32"/>
      <c r="M6" s="32"/>
      <c r="N6" s="32"/>
    </row>
    <row r="7" spans="1:14" s="16" customFormat="1" ht="15" customHeight="1">
      <c r="A7" s="28"/>
      <c r="B7" s="28"/>
      <c r="C7" s="28"/>
      <c r="D7" s="28"/>
      <c r="E7" s="28"/>
      <c r="F7" s="13"/>
      <c r="G7" s="35" t="s">
        <v>11</v>
      </c>
      <c r="H7" s="35"/>
      <c r="I7" s="36" t="s">
        <v>11</v>
      </c>
      <c r="J7" s="13"/>
      <c r="K7" s="13"/>
      <c r="L7" s="13"/>
      <c r="M7" s="13"/>
      <c r="N7" s="13"/>
    </row>
    <row r="8" spans="1:14" s="16" customFormat="1" ht="15" customHeight="1">
      <c r="A8" s="28"/>
      <c r="B8" s="28"/>
      <c r="C8" s="28"/>
      <c r="D8" s="28"/>
      <c r="E8" s="28"/>
      <c r="F8" s="13"/>
      <c r="G8" s="35" t="s">
        <v>12</v>
      </c>
      <c r="H8" s="35"/>
      <c r="I8" s="36" t="s">
        <v>13</v>
      </c>
      <c r="J8" s="13"/>
      <c r="K8" s="13"/>
      <c r="L8" s="13"/>
      <c r="M8" s="13"/>
      <c r="N8" s="13"/>
    </row>
    <row r="9" spans="1:14" s="16" customFormat="1" ht="15" customHeight="1">
      <c r="A9" s="28"/>
      <c r="B9" s="28"/>
      <c r="C9" s="28"/>
      <c r="D9" s="28"/>
      <c r="E9" s="28"/>
      <c r="F9" s="13"/>
      <c r="G9" s="35" t="s">
        <v>14</v>
      </c>
      <c r="H9" s="35"/>
      <c r="I9" s="36" t="s">
        <v>15</v>
      </c>
      <c r="J9" s="13"/>
      <c r="K9" s="13"/>
      <c r="L9" s="13"/>
      <c r="M9" s="13"/>
      <c r="N9" s="13"/>
    </row>
    <row r="10" spans="1:14" s="16" customFormat="1" ht="15" customHeight="1">
      <c r="A10" s="28"/>
      <c r="B10" s="28"/>
      <c r="C10" s="28"/>
      <c r="D10" s="28"/>
      <c r="E10" s="28"/>
      <c r="F10" s="13"/>
      <c r="G10" s="35" t="s">
        <v>7</v>
      </c>
      <c r="H10" s="35"/>
      <c r="I10" s="36" t="s">
        <v>16</v>
      </c>
      <c r="J10" s="13"/>
      <c r="K10" s="13"/>
      <c r="L10" s="13"/>
      <c r="M10" s="13"/>
      <c r="N10" s="13"/>
    </row>
    <row r="11" spans="1:14" s="16" customFormat="1" ht="15" customHeight="1">
      <c r="A11" s="28"/>
      <c r="B11" s="28"/>
      <c r="C11" s="28"/>
      <c r="D11" s="28"/>
      <c r="E11" s="28"/>
      <c r="F11" s="13"/>
      <c r="G11" s="63" t="str">
        <f>+'Income Statement'!F14</f>
        <v>31/12/2002</v>
      </c>
      <c r="H11" s="14"/>
      <c r="I11" s="65" t="s">
        <v>72</v>
      </c>
      <c r="J11" s="13"/>
      <c r="K11" s="13"/>
      <c r="L11" s="13"/>
      <c r="M11" s="13"/>
      <c r="N11" s="13"/>
    </row>
    <row r="12" spans="1:14" s="16" customFormat="1" ht="15" customHeight="1">
      <c r="A12" s="28"/>
      <c r="B12" s="28"/>
      <c r="C12" s="28"/>
      <c r="D12" s="28"/>
      <c r="E12" s="28"/>
      <c r="F12" s="13"/>
      <c r="G12" s="14" t="s">
        <v>10</v>
      </c>
      <c r="H12" s="14"/>
      <c r="I12" s="18" t="s">
        <v>10</v>
      </c>
      <c r="J12" s="13"/>
      <c r="K12" s="13"/>
      <c r="L12" s="13"/>
      <c r="M12" s="13"/>
      <c r="N12" s="13"/>
    </row>
    <row r="13" spans="1:14" s="16" customFormat="1" ht="15" customHeight="1">
      <c r="A13" s="28"/>
      <c r="B13" s="28"/>
      <c r="C13" s="28"/>
      <c r="D13" s="28"/>
      <c r="E13" s="28"/>
      <c r="F13" s="13"/>
      <c r="G13" s="14"/>
      <c r="H13" s="14"/>
      <c r="I13" s="18"/>
      <c r="J13" s="13"/>
      <c r="K13" s="13"/>
      <c r="L13" s="13"/>
      <c r="M13" s="13"/>
      <c r="N13" s="13"/>
    </row>
    <row r="14" spans="1:14" s="33" customFormat="1" ht="15" customHeight="1">
      <c r="A14" s="20"/>
      <c r="B14" s="20" t="s">
        <v>45</v>
      </c>
      <c r="C14" s="6"/>
      <c r="D14" s="20"/>
      <c r="E14" s="20"/>
      <c r="F14" s="6"/>
      <c r="G14" s="22">
        <v>25133</v>
      </c>
      <c r="H14" s="22"/>
      <c r="I14" s="26">
        <v>27285</v>
      </c>
      <c r="J14" s="32"/>
      <c r="K14" s="32"/>
      <c r="L14" s="32"/>
      <c r="M14" s="32"/>
      <c r="N14" s="32"/>
    </row>
    <row r="15" spans="1:14" s="33" customFormat="1" ht="15" customHeight="1">
      <c r="A15" s="20"/>
      <c r="B15" s="20" t="s">
        <v>199</v>
      </c>
      <c r="C15" s="6"/>
      <c r="D15" s="20"/>
      <c r="E15" s="20"/>
      <c r="F15" s="6"/>
      <c r="G15" s="22">
        <v>0</v>
      </c>
      <c r="H15" s="22"/>
      <c r="I15" s="26">
        <v>0</v>
      </c>
      <c r="J15" s="32"/>
      <c r="K15" s="32"/>
      <c r="L15" s="32"/>
      <c r="M15" s="32"/>
      <c r="N15" s="32"/>
    </row>
    <row r="16" spans="1:14" s="33" customFormat="1" ht="15" customHeight="1">
      <c r="A16" s="20"/>
      <c r="B16" s="20" t="s">
        <v>76</v>
      </c>
      <c r="C16" s="6"/>
      <c r="D16" s="20"/>
      <c r="E16" s="20"/>
      <c r="F16" s="6"/>
      <c r="G16" s="22">
        <v>337</v>
      </c>
      <c r="H16" s="22"/>
      <c r="I16" s="26">
        <v>539</v>
      </c>
      <c r="J16" s="32"/>
      <c r="K16" s="32"/>
      <c r="L16" s="32"/>
      <c r="M16" s="32"/>
      <c r="N16" s="32"/>
    </row>
    <row r="17" spans="1:14" s="33" customFormat="1" ht="15" customHeight="1">
      <c r="A17" s="20"/>
      <c r="B17" s="20"/>
      <c r="C17" s="20"/>
      <c r="D17" s="20"/>
      <c r="E17" s="20"/>
      <c r="F17" s="6"/>
      <c r="G17" s="22"/>
      <c r="H17" s="22"/>
      <c r="I17" s="26"/>
      <c r="J17" s="32"/>
      <c r="K17" s="32"/>
      <c r="L17" s="32"/>
      <c r="M17" s="32"/>
      <c r="N17" s="32"/>
    </row>
    <row r="18" spans="1:14" s="33" customFormat="1" ht="15" customHeight="1">
      <c r="A18" s="20"/>
      <c r="B18" s="20" t="s">
        <v>19</v>
      </c>
      <c r="C18" s="6"/>
      <c r="D18" s="20"/>
      <c r="E18" s="20"/>
      <c r="F18" s="6"/>
      <c r="G18" s="22"/>
      <c r="H18" s="22"/>
      <c r="I18" s="26"/>
      <c r="J18" s="32"/>
      <c r="K18" s="32"/>
      <c r="L18" s="32"/>
      <c r="M18" s="32"/>
      <c r="N18" s="32"/>
    </row>
    <row r="19" spans="1:14" s="33" customFormat="1" ht="15" customHeight="1">
      <c r="A19" s="20"/>
      <c r="B19" s="20"/>
      <c r="C19" s="6" t="s">
        <v>77</v>
      </c>
      <c r="D19" s="20"/>
      <c r="E19" s="20"/>
      <c r="F19" s="6"/>
      <c r="G19" s="29">
        <v>103</v>
      </c>
      <c r="H19" s="22"/>
      <c r="I19" s="37">
        <v>116</v>
      </c>
      <c r="J19" s="32"/>
      <c r="K19" s="32"/>
      <c r="L19" s="144"/>
      <c r="M19" s="145"/>
      <c r="N19" s="32"/>
    </row>
    <row r="20" spans="1:14" s="33" customFormat="1" ht="15" customHeight="1">
      <c r="A20" s="20"/>
      <c r="B20" s="6"/>
      <c r="C20" s="20" t="s">
        <v>78</v>
      </c>
      <c r="D20" s="20"/>
      <c r="E20" s="20"/>
      <c r="F20" s="6"/>
      <c r="G20" s="38">
        <v>13603</v>
      </c>
      <c r="H20" s="22"/>
      <c r="I20" s="39">
        <v>11952</v>
      </c>
      <c r="J20" s="32"/>
      <c r="K20" s="32"/>
      <c r="L20" s="144"/>
      <c r="M20" s="32"/>
      <c r="N20" s="32"/>
    </row>
    <row r="21" spans="1:14" s="33" customFormat="1" ht="15" customHeight="1">
      <c r="A21" s="20"/>
      <c r="B21" s="6"/>
      <c r="C21" s="20" t="s">
        <v>79</v>
      </c>
      <c r="D21" s="20"/>
      <c r="E21" s="20"/>
      <c r="F21" s="6"/>
      <c r="G21" s="38">
        <v>5160</v>
      </c>
      <c r="H21" s="22"/>
      <c r="I21" s="39">
        <v>2797</v>
      </c>
      <c r="J21" s="32"/>
      <c r="K21" s="32"/>
      <c r="L21" s="144"/>
      <c r="M21" s="32"/>
      <c r="N21" s="32"/>
    </row>
    <row r="22" spans="1:14" s="33" customFormat="1" ht="15" customHeight="1">
      <c r="A22" s="20"/>
      <c r="B22" s="6"/>
      <c r="C22" s="20" t="s">
        <v>80</v>
      </c>
      <c r="D22" s="20"/>
      <c r="E22" s="20"/>
      <c r="F22" s="6"/>
      <c r="G22" s="38">
        <v>380</v>
      </c>
      <c r="H22" s="22"/>
      <c r="I22" s="39">
        <v>407</v>
      </c>
      <c r="J22" s="32"/>
      <c r="K22" s="32"/>
      <c r="L22" s="144"/>
      <c r="M22" s="32"/>
      <c r="N22" s="32"/>
    </row>
    <row r="23" spans="1:14" s="33" customFormat="1" ht="15" customHeight="1">
      <c r="A23" s="20"/>
      <c r="B23" s="6"/>
      <c r="C23" s="20" t="s">
        <v>81</v>
      </c>
      <c r="D23" s="20"/>
      <c r="E23" s="20"/>
      <c r="F23" s="6"/>
      <c r="G23" s="38">
        <v>2120</v>
      </c>
      <c r="H23" s="22"/>
      <c r="I23" s="39">
        <v>1576</v>
      </c>
      <c r="J23" s="32"/>
      <c r="K23" s="32"/>
      <c r="L23" s="144"/>
      <c r="M23" s="32"/>
      <c r="N23" s="32"/>
    </row>
    <row r="24" spans="1:14" s="33" customFormat="1" ht="15" customHeight="1">
      <c r="A24" s="20"/>
      <c r="B24" s="6"/>
      <c r="C24" s="20" t="s">
        <v>54</v>
      </c>
      <c r="D24" s="20"/>
      <c r="E24" s="20"/>
      <c r="F24" s="6"/>
      <c r="G24" s="38">
        <f>3744-G23</f>
        <v>1624</v>
      </c>
      <c r="H24" s="22"/>
      <c r="I24" s="39">
        <v>1809</v>
      </c>
      <c r="J24" s="32"/>
      <c r="K24" s="32"/>
      <c r="L24" s="32"/>
      <c r="M24" s="32"/>
      <c r="N24" s="32"/>
    </row>
    <row r="25" spans="1:14" s="33" customFormat="1" ht="15" customHeight="1">
      <c r="A25" s="20"/>
      <c r="B25" s="6"/>
      <c r="C25" s="20"/>
      <c r="D25" s="20"/>
      <c r="E25" s="20"/>
      <c r="F25" s="6"/>
      <c r="G25" s="30"/>
      <c r="H25" s="22"/>
      <c r="I25" s="40"/>
      <c r="J25" s="32"/>
      <c r="K25" s="32"/>
      <c r="L25" s="32"/>
      <c r="M25" s="32"/>
      <c r="N25" s="32"/>
    </row>
    <row r="26" spans="1:14" s="3" customFormat="1" ht="15" customHeight="1">
      <c r="A26" s="24"/>
      <c r="B26" s="25"/>
      <c r="C26" s="25"/>
      <c r="D26" s="25"/>
      <c r="E26" s="25"/>
      <c r="F26" s="25"/>
      <c r="G26" s="80">
        <f>SUM(G19:G25)</f>
        <v>22990</v>
      </c>
      <c r="H26" s="43"/>
      <c r="I26" s="81">
        <f>SUM(I19:I25)</f>
        <v>18657</v>
      </c>
      <c r="J26" s="19"/>
      <c r="K26" s="19"/>
      <c r="L26" s="19"/>
      <c r="M26" s="19"/>
      <c r="N26" s="19"/>
    </row>
    <row r="27" spans="1:14" s="33" customFormat="1" ht="15" customHeight="1">
      <c r="A27" s="20"/>
      <c r="B27" s="20" t="s">
        <v>20</v>
      </c>
      <c r="C27" s="20"/>
      <c r="D27" s="20"/>
      <c r="E27" s="20"/>
      <c r="F27" s="6"/>
      <c r="G27" s="38"/>
      <c r="H27" s="22"/>
      <c r="I27" s="39"/>
      <c r="J27" s="32"/>
      <c r="K27" s="32"/>
      <c r="L27" s="32"/>
      <c r="M27" s="32"/>
      <c r="N27" s="32"/>
    </row>
    <row r="28" spans="1:14" s="3" customFormat="1" ht="15" customHeight="1">
      <c r="A28" s="24"/>
      <c r="B28" s="25"/>
      <c r="C28" s="20" t="s">
        <v>83</v>
      </c>
      <c r="D28" s="25"/>
      <c r="E28" s="25"/>
      <c r="F28" s="25"/>
      <c r="G28" s="44">
        <v>2227</v>
      </c>
      <c r="H28" s="43"/>
      <c r="I28" s="68">
        <v>3425</v>
      </c>
      <c r="J28" s="19"/>
      <c r="K28" s="19"/>
      <c r="L28" s="19"/>
      <c r="M28" s="19"/>
      <c r="N28" s="19"/>
    </row>
    <row r="29" spans="1:14" s="3" customFormat="1" ht="15" customHeight="1">
      <c r="A29" s="24"/>
      <c r="B29" s="25"/>
      <c r="C29" s="20" t="s">
        <v>84</v>
      </c>
      <c r="D29" s="25"/>
      <c r="E29" s="25"/>
      <c r="F29" s="25"/>
      <c r="G29" s="44">
        <v>10402</v>
      </c>
      <c r="H29" s="43"/>
      <c r="I29" s="68">
        <v>6238</v>
      </c>
      <c r="J29" s="19"/>
      <c r="K29" s="213"/>
      <c r="L29" s="19"/>
      <c r="M29" s="214"/>
      <c r="N29" s="19"/>
    </row>
    <row r="30" spans="1:14" s="3" customFormat="1" ht="15" customHeight="1">
      <c r="A30" s="24"/>
      <c r="B30" s="25"/>
      <c r="C30" s="20" t="s">
        <v>85</v>
      </c>
      <c r="D30" s="25"/>
      <c r="E30" s="25"/>
      <c r="F30" s="25"/>
      <c r="G30" s="44">
        <v>65</v>
      </c>
      <c r="H30" s="43"/>
      <c r="I30" s="68">
        <v>239</v>
      </c>
      <c r="J30" s="19"/>
      <c r="K30" s="82"/>
      <c r="L30" s="19"/>
      <c r="M30" s="19"/>
      <c r="N30" s="19"/>
    </row>
    <row r="31" spans="1:14" s="33" customFormat="1" ht="15" customHeight="1">
      <c r="A31" s="20"/>
      <c r="B31" s="20"/>
      <c r="C31" s="20" t="s">
        <v>86</v>
      </c>
      <c r="D31" s="20"/>
      <c r="E31" s="20"/>
      <c r="F31" s="6"/>
      <c r="G31" s="44">
        <f>3945+1020</f>
        <v>4965</v>
      </c>
      <c r="H31" s="22"/>
      <c r="I31" s="68">
        <v>5548</v>
      </c>
      <c r="J31" s="32"/>
      <c r="K31" s="83"/>
      <c r="L31" s="32"/>
      <c r="M31" s="32"/>
      <c r="N31" s="32"/>
    </row>
    <row r="32" spans="1:14" s="33" customFormat="1" ht="15" customHeight="1">
      <c r="A32" s="20"/>
      <c r="B32" s="20"/>
      <c r="C32" s="20" t="s">
        <v>233</v>
      </c>
      <c r="D32" s="20"/>
      <c r="E32" s="20"/>
      <c r="F32" s="6"/>
      <c r="G32" s="44">
        <v>245</v>
      </c>
      <c r="H32" s="22"/>
      <c r="I32" s="68">
        <v>263</v>
      </c>
      <c r="J32" s="32"/>
      <c r="K32" s="83"/>
      <c r="L32" s="32"/>
      <c r="M32" s="32"/>
      <c r="N32" s="32"/>
    </row>
    <row r="33" spans="1:14" s="33" customFormat="1" ht="15" customHeight="1">
      <c r="A33" s="20"/>
      <c r="B33" s="20"/>
      <c r="D33" s="20"/>
      <c r="E33" s="20"/>
      <c r="F33" s="6"/>
      <c r="G33" s="44"/>
      <c r="H33" s="22"/>
      <c r="I33" s="68"/>
      <c r="J33" s="32"/>
      <c r="K33" s="32"/>
      <c r="L33" s="32"/>
      <c r="M33" s="32"/>
      <c r="N33" s="32"/>
    </row>
    <row r="34" spans="1:14" s="33" customFormat="1" ht="15" customHeight="1">
      <c r="A34" s="20"/>
      <c r="B34" s="20"/>
      <c r="C34" s="20"/>
      <c r="D34" s="20"/>
      <c r="E34" s="20"/>
      <c r="F34" s="6"/>
      <c r="G34" s="45">
        <f>SUM(G28:G33)</f>
        <v>17904</v>
      </c>
      <c r="H34" s="22"/>
      <c r="I34" s="46">
        <f>SUM(I28:I33)</f>
        <v>15713</v>
      </c>
      <c r="J34" s="32"/>
      <c r="K34" s="32"/>
      <c r="L34" s="32"/>
      <c r="M34" s="32"/>
      <c r="N34" s="32"/>
    </row>
    <row r="35" spans="1:14" s="33" customFormat="1" ht="15" customHeight="1">
      <c r="A35" s="20"/>
      <c r="B35" s="20"/>
      <c r="C35" s="20"/>
      <c r="D35" s="20"/>
      <c r="E35" s="20"/>
      <c r="F35" s="6"/>
      <c r="G35" s="22"/>
      <c r="H35" s="22"/>
      <c r="I35" s="26"/>
      <c r="J35" s="32"/>
      <c r="K35" s="32"/>
      <c r="L35" s="32"/>
      <c r="M35" s="32"/>
      <c r="N35" s="32"/>
    </row>
    <row r="36" spans="1:14" s="33" customFormat="1" ht="15" customHeight="1">
      <c r="A36" s="20"/>
      <c r="B36" s="20" t="s">
        <v>200</v>
      </c>
      <c r="C36" s="20"/>
      <c r="D36" s="20"/>
      <c r="E36" s="20"/>
      <c r="F36" s="6"/>
      <c r="G36" s="22">
        <f>+G26-G34</f>
        <v>5086</v>
      </c>
      <c r="H36" s="22"/>
      <c r="I36" s="26">
        <f>+I26-I34</f>
        <v>2944</v>
      </c>
      <c r="J36" s="32"/>
      <c r="K36" s="32"/>
      <c r="L36" s="32"/>
      <c r="M36" s="32"/>
      <c r="N36" s="32"/>
    </row>
    <row r="37" spans="1:14" s="33" customFormat="1" ht="15" customHeight="1">
      <c r="A37" s="20"/>
      <c r="B37" s="20"/>
      <c r="C37" s="20"/>
      <c r="D37" s="20"/>
      <c r="E37" s="20"/>
      <c r="F37" s="6"/>
      <c r="G37" s="22"/>
      <c r="H37" s="22"/>
      <c r="I37" s="26"/>
      <c r="J37" s="32"/>
      <c r="K37" s="32"/>
      <c r="L37" s="32"/>
      <c r="M37" s="32"/>
      <c r="N37" s="32"/>
    </row>
    <row r="38" spans="1:14" s="33" customFormat="1" ht="15" customHeight="1">
      <c r="A38" s="20"/>
      <c r="B38" s="20" t="s">
        <v>88</v>
      </c>
      <c r="C38" s="20"/>
      <c r="D38" s="20"/>
      <c r="E38" s="20"/>
      <c r="F38" s="6"/>
      <c r="G38" s="22"/>
      <c r="H38" s="22"/>
      <c r="I38" s="26"/>
      <c r="J38" s="32"/>
      <c r="K38" s="32"/>
      <c r="L38" s="32"/>
      <c r="M38" s="32"/>
      <c r="N38" s="32"/>
    </row>
    <row r="39" spans="1:14" s="33" customFormat="1" ht="15" customHeight="1">
      <c r="A39" s="20"/>
      <c r="C39" s="20" t="s">
        <v>235</v>
      </c>
      <c r="D39" s="20"/>
      <c r="E39" s="20"/>
      <c r="F39" s="6"/>
      <c r="G39" s="29">
        <v>149</v>
      </c>
      <c r="H39" s="22"/>
      <c r="I39" s="37">
        <v>171</v>
      </c>
      <c r="J39" s="32"/>
      <c r="K39" s="32"/>
      <c r="L39" s="32"/>
      <c r="M39" s="32"/>
      <c r="N39" s="32"/>
    </row>
    <row r="40" spans="1:14" s="33" customFormat="1" ht="15" customHeight="1">
      <c r="A40" s="20"/>
      <c r="C40" s="20" t="s">
        <v>87</v>
      </c>
      <c r="D40" s="20"/>
      <c r="E40" s="20"/>
      <c r="F40" s="6"/>
      <c r="G40" s="38">
        <v>1863</v>
      </c>
      <c r="H40" s="22"/>
      <c r="I40" s="39">
        <v>2760</v>
      </c>
      <c r="J40" s="32"/>
      <c r="K40" s="32"/>
      <c r="L40" s="32"/>
      <c r="M40" s="32"/>
      <c r="N40" s="32"/>
    </row>
    <row r="41" spans="1:14" s="33" customFormat="1" ht="15" customHeight="1">
      <c r="A41" s="20"/>
      <c r="C41" s="20" t="s">
        <v>232</v>
      </c>
      <c r="D41" s="20"/>
      <c r="E41" s="20"/>
      <c r="F41" s="6"/>
      <c r="G41" s="30">
        <v>618</v>
      </c>
      <c r="H41" s="22"/>
      <c r="I41" s="40">
        <v>618</v>
      </c>
      <c r="J41" s="32"/>
      <c r="K41" s="83"/>
      <c r="L41" s="32"/>
      <c r="M41" s="32"/>
      <c r="N41" s="32"/>
    </row>
    <row r="42" spans="1:14" s="33" customFormat="1" ht="15" customHeight="1">
      <c r="A42" s="20"/>
      <c r="C42" s="20"/>
      <c r="D42" s="20"/>
      <c r="E42" s="20"/>
      <c r="F42" s="6"/>
      <c r="G42" s="90">
        <f>-SUM(G39:G41)</f>
        <v>-2630</v>
      </c>
      <c r="H42" s="22"/>
      <c r="I42" s="91">
        <f>-SUM(I39:I41)</f>
        <v>-3549</v>
      </c>
      <c r="J42" s="32"/>
      <c r="K42" s="83"/>
      <c r="L42" s="32"/>
      <c r="M42" s="32"/>
      <c r="N42" s="32"/>
    </row>
    <row r="43" spans="1:14" s="33" customFormat="1" ht="15" customHeight="1">
      <c r="A43" s="20"/>
      <c r="C43" s="20"/>
      <c r="D43" s="20"/>
      <c r="E43" s="20"/>
      <c r="F43" s="6"/>
      <c r="G43" s="22"/>
      <c r="H43" s="22"/>
      <c r="I43" s="26"/>
      <c r="J43" s="32"/>
      <c r="K43" s="83"/>
      <c r="L43" s="32"/>
      <c r="M43" s="32"/>
      <c r="N43" s="32"/>
    </row>
    <row r="44" spans="1:14" s="33" customFormat="1" ht="15" customHeight="1">
      <c r="A44" s="20"/>
      <c r="B44" s="20" t="s">
        <v>44</v>
      </c>
      <c r="C44" s="6"/>
      <c r="D44" s="20"/>
      <c r="E44" s="20"/>
      <c r="F44" s="6"/>
      <c r="G44" s="22">
        <v>-4902</v>
      </c>
      <c r="H44" s="22"/>
      <c r="I44" s="26">
        <v>-4616</v>
      </c>
      <c r="J44" s="32"/>
      <c r="K44" s="32"/>
      <c r="L44" s="32"/>
      <c r="M44" s="32"/>
      <c r="N44" s="32"/>
    </row>
    <row r="45" spans="1:14" s="33" customFormat="1" ht="15" customHeight="1">
      <c r="A45" s="20"/>
      <c r="B45" s="20"/>
      <c r="C45" s="20"/>
      <c r="D45" s="20"/>
      <c r="E45" s="20"/>
      <c r="F45" s="6"/>
      <c r="G45" s="22"/>
      <c r="H45" s="22"/>
      <c r="I45" s="26"/>
      <c r="J45" s="32"/>
      <c r="K45" s="32"/>
      <c r="L45" s="32"/>
      <c r="M45" s="32"/>
      <c r="N45" s="32"/>
    </row>
    <row r="46" spans="1:14" s="33" customFormat="1" ht="15" customHeight="1" thickBot="1">
      <c r="A46" s="20"/>
      <c r="B46" s="20"/>
      <c r="C46" s="20"/>
      <c r="D46" s="20"/>
      <c r="E46" s="20"/>
      <c r="F46" s="6"/>
      <c r="G46" s="41">
        <f>+G36+G14+G15+G16+G42+G44</f>
        <v>23024</v>
      </c>
      <c r="H46" s="22"/>
      <c r="I46" s="42">
        <f>+I36+I14+I15+I16+I42+I44</f>
        <v>22603</v>
      </c>
      <c r="J46" s="32"/>
      <c r="K46" s="32"/>
      <c r="L46" s="32"/>
      <c r="M46" s="32"/>
      <c r="N46" s="32"/>
    </row>
    <row r="47" spans="1:14" s="33" customFormat="1" ht="15" customHeight="1" thickTop="1">
      <c r="A47" s="20"/>
      <c r="B47" s="20"/>
      <c r="C47" s="20"/>
      <c r="D47" s="20"/>
      <c r="E47" s="20"/>
      <c r="F47" s="6"/>
      <c r="G47" s="22"/>
      <c r="H47" s="22"/>
      <c r="I47" s="26"/>
      <c r="J47" s="32"/>
      <c r="K47" s="32"/>
      <c r="L47" s="32"/>
      <c r="M47" s="32"/>
      <c r="N47" s="32"/>
    </row>
    <row r="48" spans="1:14" s="33" customFormat="1" ht="15" customHeight="1">
      <c r="A48" s="20"/>
      <c r="B48" s="20" t="s">
        <v>55</v>
      </c>
      <c r="C48" s="20"/>
      <c r="D48" s="20"/>
      <c r="E48" s="20"/>
      <c r="F48" s="6"/>
      <c r="G48" s="22"/>
      <c r="H48" s="22"/>
      <c r="I48" s="26"/>
      <c r="J48" s="32"/>
      <c r="K48" s="32"/>
      <c r="L48" s="32"/>
      <c r="M48" s="32"/>
      <c r="N48" s="32"/>
    </row>
    <row r="49" spans="1:14" s="33" customFormat="1" ht="15" customHeight="1">
      <c r="A49" s="20"/>
      <c r="B49" s="20"/>
      <c r="C49" s="20"/>
      <c r="D49" s="20"/>
      <c r="E49" s="20"/>
      <c r="F49" s="6"/>
      <c r="G49" s="22"/>
      <c r="H49" s="22"/>
      <c r="I49" s="26"/>
      <c r="J49" s="32"/>
      <c r="K49" s="32"/>
      <c r="L49" s="32"/>
      <c r="M49" s="32"/>
      <c r="N49" s="32"/>
    </row>
    <row r="50" spans="1:14" s="33" customFormat="1" ht="15" customHeight="1">
      <c r="A50" s="20"/>
      <c r="B50" s="20" t="s">
        <v>17</v>
      </c>
      <c r="C50" s="6"/>
      <c r="D50" s="20"/>
      <c r="E50" s="20"/>
      <c r="F50" s="6"/>
      <c r="G50" s="22">
        <v>18675</v>
      </c>
      <c r="H50" s="22"/>
      <c r="I50" s="26">
        <v>18675</v>
      </c>
      <c r="J50" s="32"/>
      <c r="K50" s="32"/>
      <c r="L50" s="32"/>
      <c r="M50" s="32"/>
      <c r="N50" s="32"/>
    </row>
    <row r="51" spans="1:14" s="33" customFormat="1" ht="15" customHeight="1">
      <c r="A51" s="20"/>
      <c r="B51" s="20"/>
      <c r="C51" s="6"/>
      <c r="D51" s="20"/>
      <c r="E51" s="20"/>
      <c r="F51" s="6"/>
      <c r="G51" s="22"/>
      <c r="H51" s="22"/>
      <c r="I51" s="26"/>
      <c r="J51" s="32"/>
      <c r="K51" s="32"/>
      <c r="L51" s="32"/>
      <c r="M51" s="32"/>
      <c r="N51" s="32"/>
    </row>
    <row r="52" spans="1:14" s="33" customFormat="1" ht="15" customHeight="1">
      <c r="A52" s="20"/>
      <c r="B52" s="20" t="s">
        <v>18</v>
      </c>
      <c r="C52" s="6"/>
      <c r="D52" s="20"/>
      <c r="E52" s="20"/>
      <c r="F52" s="6"/>
      <c r="G52" s="22">
        <f>SUM('Stat of Equity'!E18:I18)</f>
        <v>9319</v>
      </c>
      <c r="H52" s="22"/>
      <c r="I52" s="26">
        <f>SUM('Stat of Equity'!E14:I14)</f>
        <v>9319</v>
      </c>
      <c r="J52" s="32"/>
      <c r="K52" s="32"/>
      <c r="L52" s="32"/>
      <c r="M52" s="32"/>
      <c r="N52" s="32"/>
    </row>
    <row r="53" spans="1:14" s="33" customFormat="1" ht="15" customHeight="1">
      <c r="A53" s="20"/>
      <c r="B53" s="20"/>
      <c r="C53" s="6"/>
      <c r="D53" s="20"/>
      <c r="E53" s="20"/>
      <c r="F53" s="6"/>
      <c r="G53" s="22"/>
      <c r="H53" s="22"/>
      <c r="I53" s="26"/>
      <c r="J53" s="32"/>
      <c r="K53" s="32"/>
      <c r="L53" s="32"/>
      <c r="M53" s="32"/>
      <c r="N53" s="32"/>
    </row>
    <row r="54" spans="1:14" s="33" customFormat="1" ht="15" customHeight="1">
      <c r="A54" s="20"/>
      <c r="B54" s="20" t="s">
        <v>89</v>
      </c>
      <c r="C54" s="6"/>
      <c r="D54" s="20"/>
      <c r="E54" s="20"/>
      <c r="F54" s="6"/>
      <c r="G54" s="22">
        <f>+'Stat of Equity'!K18</f>
        <v>-4970</v>
      </c>
      <c r="H54" s="22"/>
      <c r="I54" s="26">
        <f>+'Stat of Equity'!K14</f>
        <v>-5391</v>
      </c>
      <c r="J54" s="32"/>
      <c r="K54" s="32"/>
      <c r="L54" s="32"/>
      <c r="M54" s="32"/>
      <c r="N54" s="32"/>
    </row>
    <row r="55" spans="1:14" s="33" customFormat="1" ht="15" customHeight="1">
      <c r="A55" s="20"/>
      <c r="B55" s="20"/>
      <c r="C55" s="6"/>
      <c r="D55" s="20"/>
      <c r="E55" s="20"/>
      <c r="F55" s="6"/>
      <c r="G55" s="74"/>
      <c r="H55" s="22"/>
      <c r="I55" s="75"/>
      <c r="J55" s="32"/>
      <c r="K55" s="32"/>
      <c r="L55" s="32"/>
      <c r="M55" s="32"/>
      <c r="N55" s="32"/>
    </row>
    <row r="56" spans="1:14" s="33" customFormat="1" ht="15" customHeight="1" thickBot="1">
      <c r="A56" s="20"/>
      <c r="B56" s="20" t="s">
        <v>231</v>
      </c>
      <c r="C56" s="6"/>
      <c r="D56" s="20"/>
      <c r="E56" s="20"/>
      <c r="F56" s="6"/>
      <c r="G56" s="41">
        <f>SUM(G50:G55)</f>
        <v>23024</v>
      </c>
      <c r="H56" s="22"/>
      <c r="I56" s="42">
        <f>SUM(I50:I55)</f>
        <v>22603</v>
      </c>
      <c r="J56" s="32"/>
      <c r="K56" s="32"/>
      <c r="L56" s="32"/>
      <c r="M56" s="32"/>
      <c r="N56" s="32"/>
    </row>
    <row r="57" spans="1:14" s="33" customFormat="1" ht="15" customHeight="1" thickTop="1">
      <c r="A57" s="20"/>
      <c r="B57" s="20"/>
      <c r="C57" s="6"/>
      <c r="D57" s="20"/>
      <c r="E57" s="20"/>
      <c r="F57" s="6"/>
      <c r="G57" s="22"/>
      <c r="H57" s="22"/>
      <c r="I57" s="26"/>
      <c r="J57" s="32"/>
      <c r="K57" s="32"/>
      <c r="L57" s="32"/>
      <c r="M57" s="32"/>
      <c r="N57" s="32"/>
    </row>
    <row r="58" spans="2:14" s="33" customFormat="1" ht="15" customHeight="1" thickBot="1">
      <c r="B58" s="20" t="s">
        <v>42</v>
      </c>
      <c r="C58" s="20"/>
      <c r="D58" s="20"/>
      <c r="E58" s="20"/>
      <c r="F58" s="6"/>
      <c r="G58" s="72">
        <f>+(G56-G16)/G50</f>
        <v>1.2148326639892906</v>
      </c>
      <c r="H58" s="22"/>
      <c r="I58" s="72">
        <f>+(I56-I16)/I50</f>
        <v>1.1814725568942437</v>
      </c>
      <c r="J58" s="32"/>
      <c r="K58" s="32"/>
      <c r="L58" s="32"/>
      <c r="M58" s="32"/>
      <c r="N58" s="32"/>
    </row>
    <row r="59" spans="1:14" s="3" customFormat="1" ht="15" customHeight="1" thickTop="1">
      <c r="A59" s="24"/>
      <c r="B59" s="25"/>
      <c r="C59" s="25"/>
      <c r="D59" s="25"/>
      <c r="E59" s="25"/>
      <c r="F59" s="25"/>
      <c r="G59" s="24"/>
      <c r="H59" s="24"/>
      <c r="I59" s="25"/>
      <c r="J59" s="19"/>
      <c r="K59" s="19"/>
      <c r="L59" s="19"/>
      <c r="M59" s="19"/>
      <c r="N59" s="19"/>
    </row>
    <row r="60" ht="15">
      <c r="B60" s="6" t="s">
        <v>170</v>
      </c>
    </row>
    <row r="61" ht="15">
      <c r="B61" s="113" t="s">
        <v>229</v>
      </c>
    </row>
  </sheetData>
  <mergeCells count="1">
    <mergeCell ref="G6:I6"/>
  </mergeCells>
  <printOptions/>
  <pageMargins left="0.5" right="0.4" top="0.35" bottom="0.53" header="0.3" footer="0.3"/>
  <pageSetup fitToHeight="1" fitToWidth="1" horizontalDpi="600" verticalDpi="600" orientation="portrait" paperSize="9" scale="84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 topLeftCell="A16">
      <selection activeCell="K16" sqref="K16"/>
    </sheetView>
  </sheetViews>
  <sheetFormatPr defaultColWidth="9.140625" defaultRowHeight="12.75"/>
  <cols>
    <col min="1" max="1" width="2.57421875" style="92" customWidth="1"/>
    <col min="2" max="2" width="31.7109375" style="92" customWidth="1"/>
    <col min="3" max="3" width="12.7109375" style="92" customWidth="1"/>
    <col min="4" max="4" width="1.7109375" style="92" customWidth="1"/>
    <col min="5" max="5" width="12.7109375" style="92" customWidth="1"/>
    <col min="6" max="6" width="1.7109375" style="92" customWidth="1"/>
    <col min="7" max="7" width="12.7109375" style="92" customWidth="1"/>
    <col min="8" max="8" width="1.7109375" style="92" customWidth="1"/>
    <col min="9" max="9" width="12.7109375" style="92" customWidth="1"/>
    <col min="10" max="10" width="1.7109375" style="92" customWidth="1"/>
    <col min="11" max="11" width="14.140625" style="100" customWidth="1"/>
    <col min="12" max="12" width="1.7109375" style="100" customWidth="1"/>
    <col min="13" max="13" width="12.7109375" style="92" customWidth="1"/>
    <col min="14" max="16384" width="9.140625" style="92" customWidth="1"/>
  </cols>
  <sheetData>
    <row r="1" ht="15">
      <c r="B1" s="93" t="s">
        <v>52</v>
      </c>
    </row>
    <row r="2" ht="15">
      <c r="B2" s="94" t="s">
        <v>53</v>
      </c>
    </row>
    <row r="3" ht="15">
      <c r="B3" s="34" t="s">
        <v>0</v>
      </c>
    </row>
    <row r="4" ht="15">
      <c r="B4" s="34"/>
    </row>
    <row r="5" spans="2:8" ht="15">
      <c r="B5" s="95" t="s">
        <v>91</v>
      </c>
      <c r="C5" s="96"/>
      <c r="D5" s="96"/>
      <c r="E5" s="96"/>
      <c r="F5" s="96"/>
      <c r="G5" s="96"/>
      <c r="H5" s="96"/>
    </row>
    <row r="6" spans="2:8" ht="15">
      <c r="B6" s="95"/>
      <c r="C6" s="96"/>
      <c r="D6" s="96"/>
      <c r="E6" s="96"/>
      <c r="F6" s="96"/>
      <c r="G6" s="96"/>
      <c r="H6" s="96"/>
    </row>
    <row r="7" spans="2:9" ht="15">
      <c r="B7" s="95"/>
      <c r="C7" s="96"/>
      <c r="D7" s="96"/>
      <c r="E7" s="96"/>
      <c r="F7" s="96"/>
      <c r="G7" s="96"/>
      <c r="H7" s="96"/>
      <c r="I7" s="101" t="s">
        <v>111</v>
      </c>
    </row>
    <row r="8" spans="2:10" ht="15">
      <c r="B8" s="97"/>
      <c r="E8" s="105" t="s">
        <v>110</v>
      </c>
      <c r="F8" s="102"/>
      <c r="G8" s="102"/>
      <c r="H8" s="96"/>
      <c r="I8" s="104" t="s">
        <v>234</v>
      </c>
      <c r="J8" s="96"/>
    </row>
    <row r="9" spans="1:12" ht="15">
      <c r="A9" s="101"/>
      <c r="B9" s="101"/>
      <c r="C9" s="101" t="s">
        <v>106</v>
      </c>
      <c r="D9" s="101"/>
      <c r="E9" s="101" t="s">
        <v>104</v>
      </c>
      <c r="F9" s="101"/>
      <c r="G9" s="101" t="s">
        <v>102</v>
      </c>
      <c r="H9" s="104"/>
      <c r="I9" s="101" t="s">
        <v>107</v>
      </c>
      <c r="J9" s="101"/>
      <c r="K9" s="101" t="s">
        <v>108</v>
      </c>
      <c r="L9" s="101"/>
    </row>
    <row r="10" spans="1:13" ht="15">
      <c r="A10" s="101"/>
      <c r="B10" s="101"/>
      <c r="C10" s="101" t="s">
        <v>105</v>
      </c>
      <c r="D10" s="101"/>
      <c r="E10" s="101" t="s">
        <v>103</v>
      </c>
      <c r="F10" s="101"/>
      <c r="G10" s="101" t="s">
        <v>92</v>
      </c>
      <c r="H10" s="101"/>
      <c r="I10" s="101" t="s">
        <v>92</v>
      </c>
      <c r="J10" s="101"/>
      <c r="K10" s="101" t="s">
        <v>109</v>
      </c>
      <c r="L10" s="101"/>
      <c r="M10" s="101" t="s">
        <v>93</v>
      </c>
    </row>
    <row r="11" spans="2:13" ht="15">
      <c r="B11" s="97"/>
      <c r="C11" s="101" t="s">
        <v>82</v>
      </c>
      <c r="D11" s="101"/>
      <c r="E11" s="101" t="s">
        <v>82</v>
      </c>
      <c r="F11" s="101"/>
      <c r="G11" s="101" t="s">
        <v>82</v>
      </c>
      <c r="H11" s="101"/>
      <c r="I11" s="101" t="s">
        <v>82</v>
      </c>
      <c r="J11" s="101"/>
      <c r="K11" s="101" t="s">
        <v>82</v>
      </c>
      <c r="L11" s="101"/>
      <c r="M11" s="101" t="s">
        <v>82</v>
      </c>
    </row>
    <row r="14" spans="2:13" ht="15">
      <c r="B14" s="92" t="s">
        <v>101</v>
      </c>
      <c r="C14" s="98">
        <v>18675</v>
      </c>
      <c r="D14" s="98"/>
      <c r="E14" s="98">
        <v>5038</v>
      </c>
      <c r="F14" s="98"/>
      <c r="G14" s="98">
        <v>4185</v>
      </c>
      <c r="H14" s="98"/>
      <c r="I14" s="98">
        <v>96</v>
      </c>
      <c r="J14" s="98"/>
      <c r="K14" s="103">
        <v>-5391</v>
      </c>
      <c r="L14" s="103"/>
      <c r="M14" s="98">
        <f>SUM(C14:K14)</f>
        <v>22603</v>
      </c>
    </row>
    <row r="15" spans="3:13" ht="15">
      <c r="C15" s="98"/>
      <c r="D15" s="98"/>
      <c r="E15" s="98"/>
      <c r="F15" s="98"/>
      <c r="G15" s="98"/>
      <c r="H15" s="98"/>
      <c r="I15" s="98"/>
      <c r="J15" s="98"/>
      <c r="K15" s="103"/>
      <c r="L15" s="103"/>
      <c r="M15" s="98"/>
    </row>
    <row r="16" spans="2:13" ht="15">
      <c r="B16" s="92" t="s">
        <v>112</v>
      </c>
      <c r="C16" s="98">
        <v>0</v>
      </c>
      <c r="D16" s="98"/>
      <c r="E16" s="98">
        <v>0</v>
      </c>
      <c r="F16" s="98"/>
      <c r="G16" s="98">
        <v>0</v>
      </c>
      <c r="H16" s="98"/>
      <c r="I16" s="98">
        <v>0</v>
      </c>
      <c r="J16" s="98"/>
      <c r="K16" s="103">
        <f>+'Income Statement'!J37</f>
        <v>421</v>
      </c>
      <c r="L16" s="103"/>
      <c r="M16" s="98">
        <f>SUM(C16:K16)</f>
        <v>421</v>
      </c>
    </row>
    <row r="17" spans="3:13" ht="15">
      <c r="C17" s="98"/>
      <c r="D17" s="98"/>
      <c r="E17" s="98"/>
      <c r="F17" s="98"/>
      <c r="G17" s="98"/>
      <c r="H17" s="98"/>
      <c r="I17" s="98"/>
      <c r="J17" s="98"/>
      <c r="K17" s="103"/>
      <c r="L17" s="103"/>
      <c r="M17" s="98"/>
    </row>
    <row r="18" spans="2:13" ht="15">
      <c r="B18" s="92" t="s">
        <v>240</v>
      </c>
      <c r="C18" s="99">
        <f>+C14+C16</f>
        <v>18675</v>
      </c>
      <c r="D18" s="99"/>
      <c r="E18" s="99">
        <f>+E14+E16</f>
        <v>5038</v>
      </c>
      <c r="F18" s="99"/>
      <c r="G18" s="99">
        <f>+G14+G16</f>
        <v>4185</v>
      </c>
      <c r="H18" s="99"/>
      <c r="I18" s="99">
        <f>+I14+I16</f>
        <v>96</v>
      </c>
      <c r="J18" s="99"/>
      <c r="K18" s="99">
        <f>+K14+K16</f>
        <v>-4970</v>
      </c>
      <c r="L18" s="99"/>
      <c r="M18" s="99">
        <f>+M14+M16</f>
        <v>23024</v>
      </c>
    </row>
    <row r="23" ht="15">
      <c r="B23" s="92" t="s">
        <v>113</v>
      </c>
    </row>
    <row r="24" ht="15">
      <c r="B24" s="92" t="s">
        <v>230</v>
      </c>
    </row>
  </sheetData>
  <printOptions/>
  <pageMargins left="0.75" right="0.75" top="1" bottom="1" header="0.5" footer="0.5"/>
  <pageSetup fitToHeight="1" fitToWidth="1" horizontalDpi="600" verticalDpi="600" orientation="landscape" paperSize="9" scale="97" r:id="rId1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0"/>
  <sheetViews>
    <sheetView workbookViewId="0" topLeftCell="A56">
      <selection activeCell="F62" sqref="F62"/>
    </sheetView>
  </sheetViews>
  <sheetFormatPr defaultColWidth="9.140625" defaultRowHeight="12.75"/>
  <cols>
    <col min="1" max="1" width="2.140625" style="113" customWidth="1"/>
    <col min="2" max="2" width="3.28125" style="113" customWidth="1"/>
    <col min="3" max="3" width="44.00390625" style="113" customWidth="1"/>
    <col min="4" max="4" width="9.140625" style="113" customWidth="1"/>
    <col min="5" max="5" width="9.28125" style="113" customWidth="1"/>
    <col min="6" max="6" width="13.8515625" style="113" customWidth="1"/>
    <col min="7" max="16384" width="9.140625" style="113" customWidth="1"/>
  </cols>
  <sheetData>
    <row r="1" spans="2:6" s="112" customFormat="1" ht="15">
      <c r="B1" s="93" t="s">
        <v>52</v>
      </c>
      <c r="F1" s="113"/>
    </row>
    <row r="2" spans="2:6" s="112" customFormat="1" ht="15">
      <c r="B2" s="94" t="s">
        <v>53</v>
      </c>
      <c r="F2" s="113"/>
    </row>
    <row r="3" spans="2:6" s="112" customFormat="1" ht="15">
      <c r="B3" s="34" t="s">
        <v>0</v>
      </c>
      <c r="F3" s="113"/>
    </row>
    <row r="4" spans="2:6" s="112" customFormat="1" ht="15">
      <c r="B4" s="112" t="s">
        <v>94</v>
      </c>
      <c r="F4" s="113"/>
    </row>
    <row r="5" s="112" customFormat="1" ht="14.25">
      <c r="F5" s="117" t="s">
        <v>138</v>
      </c>
    </row>
    <row r="6" ht="15">
      <c r="F6" s="117" t="s">
        <v>139</v>
      </c>
    </row>
    <row r="7" ht="15">
      <c r="F7" s="117" t="s">
        <v>140</v>
      </c>
    </row>
    <row r="8" ht="15">
      <c r="F8" s="192" t="s">
        <v>241</v>
      </c>
    </row>
    <row r="9" ht="15">
      <c r="F9" s="117" t="s">
        <v>23</v>
      </c>
    </row>
    <row r="10" spans="2:6" ht="15">
      <c r="B10" s="106" t="s">
        <v>95</v>
      </c>
      <c r="C10" s="107"/>
      <c r="D10" s="108"/>
      <c r="E10" s="109"/>
      <c r="F10" s="109"/>
    </row>
    <row r="11" spans="2:6" ht="15">
      <c r="B11" s="110"/>
      <c r="C11" s="110"/>
      <c r="D11" s="108"/>
      <c r="E11" s="109"/>
      <c r="F11" s="148"/>
    </row>
    <row r="12" spans="2:6" ht="15">
      <c r="B12" s="114" t="s">
        <v>197</v>
      </c>
      <c r="C12" s="111"/>
      <c r="D12" s="108"/>
      <c r="E12" s="109"/>
      <c r="F12" s="149">
        <f>+'Income Statement'!J31</f>
        <v>1925</v>
      </c>
    </row>
    <row r="13" spans="2:6" ht="15">
      <c r="B13" s="114" t="s">
        <v>96</v>
      </c>
      <c r="C13" s="111"/>
      <c r="D13" s="108"/>
      <c r="E13" s="109"/>
      <c r="F13" s="149"/>
    </row>
    <row r="14" spans="2:6" ht="15">
      <c r="B14" s="114"/>
      <c r="C14" s="114" t="s">
        <v>115</v>
      </c>
      <c r="D14" s="108"/>
      <c r="E14" s="109"/>
      <c r="F14" s="149">
        <f>-'Income Statement'!J23</f>
        <v>2545</v>
      </c>
    </row>
    <row r="15" spans="2:6" ht="15">
      <c r="B15" s="114"/>
      <c r="C15" s="114" t="s">
        <v>116</v>
      </c>
      <c r="D15" s="108"/>
      <c r="E15" s="109"/>
      <c r="F15" s="149">
        <f>-'Income Statement'!J28</f>
        <v>505</v>
      </c>
    </row>
    <row r="16" spans="2:6" ht="15">
      <c r="B16" s="114"/>
      <c r="C16" s="114" t="s">
        <v>117</v>
      </c>
      <c r="D16" s="108"/>
      <c r="E16" s="109"/>
      <c r="F16" s="149">
        <f>-'Income Statement'!J22</f>
        <v>202</v>
      </c>
    </row>
    <row r="17" spans="2:6" ht="15">
      <c r="B17" s="114"/>
      <c r="C17" s="114" t="s">
        <v>118</v>
      </c>
      <c r="D17" s="108"/>
      <c r="E17" s="109"/>
      <c r="F17" s="149">
        <v>499</v>
      </c>
    </row>
    <row r="18" spans="2:6" ht="15">
      <c r="B18" s="115" t="s">
        <v>90</v>
      </c>
      <c r="C18" s="114" t="s">
        <v>125</v>
      </c>
      <c r="D18" s="108"/>
      <c r="E18" s="109"/>
      <c r="F18" s="149">
        <v>17</v>
      </c>
    </row>
    <row r="19" spans="2:6" ht="15">
      <c r="B19" s="114" t="s">
        <v>90</v>
      </c>
      <c r="C19" s="114" t="s">
        <v>124</v>
      </c>
      <c r="D19" s="108"/>
      <c r="E19" s="109"/>
      <c r="F19" s="149">
        <v>-292</v>
      </c>
    </row>
    <row r="20" spans="3:6" ht="15">
      <c r="C20" s="114" t="s">
        <v>97</v>
      </c>
      <c r="D20" s="108"/>
      <c r="E20" s="109"/>
      <c r="F20" s="149">
        <v>-37</v>
      </c>
    </row>
    <row r="21" spans="2:6" ht="15">
      <c r="B21" s="114"/>
      <c r="C21" s="114"/>
      <c r="D21" s="108"/>
      <c r="E21" s="109"/>
      <c r="F21" s="150"/>
    </row>
    <row r="22" spans="2:6" ht="15">
      <c r="B22" s="114" t="s">
        <v>98</v>
      </c>
      <c r="C22" s="114"/>
      <c r="D22" s="108"/>
      <c r="E22" s="109"/>
      <c r="F22" s="151">
        <f>SUM(F12:F21)</f>
        <v>5364</v>
      </c>
    </row>
    <row r="23" spans="2:6" ht="15">
      <c r="B23" s="114"/>
      <c r="C23" s="114"/>
      <c r="D23" s="108"/>
      <c r="E23" s="109"/>
      <c r="F23" s="151"/>
    </row>
    <row r="24" spans="2:6" ht="15">
      <c r="B24" s="114" t="s">
        <v>119</v>
      </c>
      <c r="D24" s="108"/>
      <c r="E24" s="109"/>
      <c r="F24" s="151"/>
    </row>
    <row r="25" spans="2:6" ht="15">
      <c r="B25" s="114"/>
      <c r="C25" s="114" t="s">
        <v>77</v>
      </c>
      <c r="D25" s="108"/>
      <c r="E25" s="109"/>
      <c r="F25" s="151">
        <v>13</v>
      </c>
    </row>
    <row r="26" spans="2:6" ht="15">
      <c r="B26" s="114"/>
      <c r="C26" s="114" t="s">
        <v>78</v>
      </c>
      <c r="D26" s="108"/>
      <c r="E26" s="109"/>
      <c r="F26" s="151">
        <v>-2167</v>
      </c>
    </row>
    <row r="27" spans="2:6" ht="15">
      <c r="B27" s="114"/>
      <c r="C27" s="114" t="s">
        <v>79</v>
      </c>
      <c r="D27" s="108"/>
      <c r="E27" s="109"/>
      <c r="F27" s="151">
        <v>-2363</v>
      </c>
    </row>
    <row r="28" spans="2:6" ht="15">
      <c r="B28" s="114"/>
      <c r="C28" s="114" t="s">
        <v>123</v>
      </c>
      <c r="D28" s="108"/>
      <c r="E28" s="109"/>
      <c r="F28" s="151">
        <v>27</v>
      </c>
    </row>
    <row r="29" spans="2:6" ht="15">
      <c r="B29" s="114"/>
      <c r="C29" s="114"/>
      <c r="D29" s="108"/>
      <c r="E29" s="109"/>
      <c r="F29" s="151"/>
    </row>
    <row r="30" spans="2:6" ht="15">
      <c r="B30" s="114" t="s">
        <v>120</v>
      </c>
      <c r="D30" s="108"/>
      <c r="E30" s="109"/>
      <c r="F30" s="151"/>
    </row>
    <row r="31" spans="2:6" ht="15">
      <c r="B31" s="114"/>
      <c r="C31" s="114" t="s">
        <v>83</v>
      </c>
      <c r="D31" s="108"/>
      <c r="E31" s="109"/>
      <c r="F31" s="151">
        <v>-1198</v>
      </c>
    </row>
    <row r="32" spans="2:6" ht="15">
      <c r="B32" s="114"/>
      <c r="C32" s="114" t="s">
        <v>84</v>
      </c>
      <c r="D32" s="108"/>
      <c r="E32" s="109"/>
      <c r="F32" s="151">
        <v>4164</v>
      </c>
    </row>
    <row r="33" spans="2:6" ht="15">
      <c r="B33" s="114"/>
      <c r="C33" s="114"/>
      <c r="D33" s="108"/>
      <c r="E33" s="109"/>
      <c r="F33" s="150"/>
    </row>
    <row r="34" spans="2:6" ht="15">
      <c r="B34" s="114" t="s">
        <v>121</v>
      </c>
      <c r="D34" s="108"/>
      <c r="E34" s="109"/>
      <c r="F34" s="151">
        <f>SUM(F22:F33)</f>
        <v>3840</v>
      </c>
    </row>
    <row r="35" spans="2:6" ht="15">
      <c r="B35" s="114" t="s">
        <v>99</v>
      </c>
      <c r="D35" s="108"/>
      <c r="E35" s="109"/>
      <c r="F35" s="151">
        <v>-505</v>
      </c>
    </row>
    <row r="36" spans="2:6" ht="15">
      <c r="B36" s="114" t="s">
        <v>122</v>
      </c>
      <c r="D36" s="108"/>
      <c r="E36" s="109"/>
      <c r="F36" s="151">
        <v>-1236</v>
      </c>
    </row>
    <row r="37" spans="2:6" ht="15">
      <c r="B37" s="114"/>
      <c r="D37" s="108"/>
      <c r="E37" s="109"/>
      <c r="F37" s="150"/>
    </row>
    <row r="38" spans="2:6" ht="15">
      <c r="B38" s="114" t="s">
        <v>126</v>
      </c>
      <c r="C38" s="114"/>
      <c r="D38" s="108"/>
      <c r="E38" s="109"/>
      <c r="F38" s="152">
        <f>SUM(F34:F37)</f>
        <v>2099</v>
      </c>
    </row>
    <row r="39" spans="2:6" ht="15">
      <c r="B39" s="114"/>
      <c r="C39" s="114"/>
      <c r="D39" s="108"/>
      <c r="E39" s="109"/>
      <c r="F39" s="149"/>
    </row>
    <row r="40" spans="2:6" ht="15">
      <c r="B40" s="114" t="s">
        <v>127</v>
      </c>
      <c r="C40" s="114"/>
      <c r="D40" s="108"/>
      <c r="E40" s="109"/>
      <c r="F40" s="149"/>
    </row>
    <row r="41" spans="2:6" ht="15">
      <c r="B41" s="114" t="s">
        <v>135</v>
      </c>
      <c r="D41" s="108"/>
      <c r="E41" s="109"/>
      <c r="F41" s="149">
        <v>284</v>
      </c>
    </row>
    <row r="42" spans="2:6" ht="15">
      <c r="B42" s="114" t="s">
        <v>128</v>
      </c>
      <c r="D42" s="108"/>
      <c r="E42" s="109"/>
      <c r="F42" s="149">
        <v>-385</v>
      </c>
    </row>
    <row r="43" spans="2:6" ht="15">
      <c r="B43" s="114" t="s">
        <v>100</v>
      </c>
      <c r="D43" s="108"/>
      <c r="E43" s="109"/>
      <c r="F43" s="149">
        <v>37</v>
      </c>
    </row>
    <row r="44" spans="2:6" ht="15">
      <c r="B44" s="114"/>
      <c r="C44" s="114"/>
      <c r="D44" s="108"/>
      <c r="E44" s="109"/>
      <c r="F44" s="150"/>
    </row>
    <row r="45" spans="2:6" ht="15">
      <c r="B45" s="114" t="s">
        <v>129</v>
      </c>
      <c r="C45" s="114"/>
      <c r="D45" s="108"/>
      <c r="E45" s="109"/>
      <c r="F45" s="152">
        <f>SUM(F41:F44)</f>
        <v>-64</v>
      </c>
    </row>
    <row r="46" spans="2:6" ht="15">
      <c r="B46" s="114"/>
      <c r="C46" s="114"/>
      <c r="D46" s="108"/>
      <c r="E46" s="109"/>
      <c r="F46" s="149"/>
    </row>
    <row r="47" spans="2:6" ht="15">
      <c r="B47" s="114" t="s">
        <v>130</v>
      </c>
      <c r="C47" s="114"/>
      <c r="D47" s="108"/>
      <c r="E47" s="109"/>
      <c r="F47" s="149"/>
    </row>
    <row r="48" spans="2:6" ht="15">
      <c r="B48" s="114" t="s">
        <v>131</v>
      </c>
      <c r="C48" s="114"/>
      <c r="D48" s="108"/>
      <c r="E48" s="109"/>
      <c r="F48" s="149">
        <v>-1139</v>
      </c>
    </row>
    <row r="49" spans="2:6" ht="15">
      <c r="B49" s="114" t="s">
        <v>132</v>
      </c>
      <c r="C49" s="114"/>
      <c r="D49" s="108"/>
      <c r="E49" s="109"/>
      <c r="F49" s="149">
        <v>-197</v>
      </c>
    </row>
    <row r="50" spans="2:6" ht="15">
      <c r="B50" s="114"/>
      <c r="C50" s="114"/>
      <c r="D50" s="108"/>
      <c r="E50" s="109"/>
      <c r="F50" s="149"/>
    </row>
    <row r="51" spans="2:6" ht="15">
      <c r="B51" s="114" t="s">
        <v>133</v>
      </c>
      <c r="C51" s="114"/>
      <c r="D51" s="108"/>
      <c r="E51" s="109"/>
      <c r="F51" s="152">
        <f>SUM(F48:F50)</f>
        <v>-1336</v>
      </c>
    </row>
    <row r="52" spans="2:6" ht="15">
      <c r="B52" s="107"/>
      <c r="C52" s="116"/>
      <c r="D52" s="108"/>
      <c r="E52" s="109"/>
      <c r="F52" s="151"/>
    </row>
    <row r="53" spans="2:6" ht="15">
      <c r="B53" s="110" t="s">
        <v>136</v>
      </c>
      <c r="C53" s="114"/>
      <c r="D53" s="108"/>
      <c r="E53" s="109"/>
      <c r="F53" s="151">
        <f>+F38+F45+F51</f>
        <v>699</v>
      </c>
    </row>
    <row r="54" spans="2:6" ht="15">
      <c r="B54" s="114" t="s">
        <v>134</v>
      </c>
      <c r="C54" s="114"/>
      <c r="D54" s="108"/>
      <c r="E54" s="109"/>
      <c r="F54" s="149"/>
    </row>
    <row r="55" spans="2:6" ht="15">
      <c r="B55" s="6" t="s">
        <v>137</v>
      </c>
      <c r="C55" s="114"/>
      <c r="D55" s="108"/>
      <c r="E55" s="109"/>
      <c r="F55" s="151">
        <v>1759</v>
      </c>
    </row>
    <row r="56" spans="2:6" ht="15">
      <c r="B56" s="114" t="s">
        <v>134</v>
      </c>
      <c r="C56" s="114"/>
      <c r="D56" s="108"/>
      <c r="E56" s="109"/>
      <c r="F56" s="148"/>
    </row>
    <row r="57" spans="2:6" ht="15.75" thickBot="1">
      <c r="B57" s="6" t="s">
        <v>169</v>
      </c>
      <c r="C57" s="110"/>
      <c r="D57" s="108"/>
      <c r="E57" s="109"/>
      <c r="F57" s="153">
        <f>+F53+F55</f>
        <v>2458</v>
      </c>
    </row>
    <row r="58" spans="2:6" ht="15.75" thickTop="1">
      <c r="B58" s="110"/>
      <c r="C58" s="107"/>
      <c r="D58" s="108"/>
      <c r="E58" s="109"/>
      <c r="F58" s="149"/>
    </row>
    <row r="59" spans="2:6" ht="15">
      <c r="B59" s="118" t="s">
        <v>195</v>
      </c>
      <c r="C59" s="107"/>
      <c r="D59" s="108"/>
      <c r="E59" s="109"/>
      <c r="F59" s="149"/>
    </row>
    <row r="60" spans="2:6" ht="15">
      <c r="B60" s="191" t="s">
        <v>54</v>
      </c>
      <c r="D60" s="108"/>
      <c r="E60" s="109"/>
      <c r="F60" s="154">
        <f>+BalanceSheet!G24</f>
        <v>1624</v>
      </c>
    </row>
    <row r="61" spans="2:6" ht="15">
      <c r="B61" s="191" t="s">
        <v>176</v>
      </c>
      <c r="D61" s="108"/>
      <c r="E61" s="109"/>
      <c r="F61" s="154">
        <f>+BalanceSheet!G23</f>
        <v>2120</v>
      </c>
    </row>
    <row r="62" spans="2:6" ht="15">
      <c r="B62" s="6" t="s">
        <v>177</v>
      </c>
      <c r="D62" s="108"/>
      <c r="E62" s="109"/>
      <c r="F62" s="155">
        <v>-1286</v>
      </c>
    </row>
    <row r="63" spans="2:6" ht="15">
      <c r="B63" s="32"/>
      <c r="D63" s="108"/>
      <c r="E63" s="109"/>
      <c r="F63" s="156"/>
    </row>
    <row r="64" spans="2:6" ht="15.75" thickBot="1">
      <c r="B64" s="118"/>
      <c r="F64" s="157">
        <f>SUM(F60:F62)</f>
        <v>2458</v>
      </c>
    </row>
    <row r="65" spans="2:6" ht="15.75" thickTop="1">
      <c r="B65" s="118"/>
      <c r="F65" s="158"/>
    </row>
    <row r="66" spans="2:6" ht="15">
      <c r="B66" s="6" t="s">
        <v>114</v>
      </c>
      <c r="C66" s="6"/>
      <c r="F66" s="148"/>
    </row>
    <row r="67" spans="2:6" ht="15">
      <c r="B67" s="113" t="s">
        <v>229</v>
      </c>
      <c r="F67" s="148"/>
    </row>
    <row r="68" ht="15">
      <c r="F68" s="148"/>
    </row>
    <row r="69" ht="15">
      <c r="F69" s="148"/>
    </row>
    <row r="70" ht="15">
      <c r="F70" s="148"/>
    </row>
  </sheetData>
  <printOptions/>
  <pageMargins left="0.55" right="0.55" top="0.7" bottom="0.67" header="0.5" footer="0.5"/>
  <pageSetup fitToHeight="1" fitToWidth="1" horizontalDpi="600" verticalDpi="600" orientation="portrait" paperSize="9" scale="73" r:id="rId1"/>
  <headerFooter alignWithMargins="0"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01"/>
  <sheetViews>
    <sheetView tabSelected="1" view="pageBreakPreview" zoomScaleSheetLayoutView="100" workbookViewId="0" topLeftCell="A67">
      <selection activeCell="B76" sqref="B76"/>
    </sheetView>
  </sheetViews>
  <sheetFormatPr defaultColWidth="9.140625" defaultRowHeight="12.75"/>
  <cols>
    <col min="1" max="1" width="3.28125" style="196" customWidth="1"/>
    <col min="2" max="2" width="3.421875" style="32" customWidth="1"/>
    <col min="3" max="3" width="10.140625" style="32" customWidth="1"/>
    <col min="4" max="5" width="12.7109375" style="32" customWidth="1"/>
    <col min="6" max="10" width="13.7109375" style="32" customWidth="1"/>
    <col min="11" max="11" width="3.00390625" style="32" customWidth="1"/>
    <col min="12" max="16384" width="9.140625" style="32" customWidth="1"/>
  </cols>
  <sheetData>
    <row r="1" spans="1:11" ht="15.75">
      <c r="A1" s="86" t="s">
        <v>52</v>
      </c>
      <c r="C1" s="84"/>
      <c r="D1" s="84"/>
      <c r="E1" s="84"/>
      <c r="F1" s="84"/>
      <c r="G1" s="84"/>
      <c r="H1" s="84"/>
      <c r="I1" s="84"/>
      <c r="J1" s="84"/>
      <c r="K1" s="84"/>
    </row>
    <row r="2" spans="1:11" s="19" customFormat="1" ht="11.25">
      <c r="A2" s="89" t="s">
        <v>53</v>
      </c>
      <c r="C2" s="2"/>
      <c r="D2" s="2"/>
      <c r="E2" s="2"/>
      <c r="F2" s="2"/>
      <c r="G2" s="2"/>
      <c r="H2" s="2"/>
      <c r="I2" s="2"/>
      <c r="J2" s="2"/>
      <c r="K2" s="2"/>
    </row>
    <row r="3" spans="1:11" s="19" customFormat="1" ht="15" customHeight="1">
      <c r="A3" s="34" t="s">
        <v>0</v>
      </c>
      <c r="C3" s="4"/>
      <c r="D3" s="4"/>
      <c r="E3" s="4"/>
      <c r="F3" s="4"/>
      <c r="G3" s="4"/>
      <c r="H3" s="4"/>
      <c r="I3" s="4"/>
      <c r="J3" s="4"/>
      <c r="K3" s="4"/>
    </row>
    <row r="4" spans="1:11" s="19" customFormat="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0" s="6" customFormat="1" ht="15" customHeight="1">
      <c r="A5" s="212" t="s">
        <v>21</v>
      </c>
      <c r="B5" s="20"/>
      <c r="C5" s="20"/>
      <c r="D5" s="20"/>
      <c r="E5" s="20"/>
      <c r="F5" s="20"/>
      <c r="G5" s="22"/>
      <c r="H5" s="26"/>
      <c r="I5" s="22"/>
      <c r="J5" s="26"/>
    </row>
    <row r="6" spans="1:10" s="19" customFormat="1" ht="15" customHeight="1">
      <c r="A6" s="4"/>
      <c r="B6" s="25"/>
      <c r="C6" s="25"/>
      <c r="D6" s="25"/>
      <c r="E6" s="25"/>
      <c r="F6" s="25"/>
      <c r="G6" s="25"/>
      <c r="H6" s="25"/>
      <c r="I6" s="24"/>
      <c r="J6" s="25"/>
    </row>
    <row r="7" spans="1:11" s="6" customFormat="1" ht="15" customHeight="1">
      <c r="A7" s="4">
        <v>1</v>
      </c>
      <c r="B7" s="12" t="s">
        <v>149</v>
      </c>
      <c r="C7" s="25"/>
      <c r="D7" s="25"/>
      <c r="E7" s="25"/>
      <c r="F7" s="25"/>
      <c r="G7" s="25"/>
      <c r="H7" s="25"/>
      <c r="I7" s="24"/>
      <c r="J7" s="25"/>
      <c r="K7" s="19"/>
    </row>
    <row r="8" spans="1:11" s="19" customFormat="1" ht="15" customHeight="1">
      <c r="A8" s="4"/>
      <c r="B8" s="6" t="s">
        <v>141</v>
      </c>
      <c r="C8" s="20"/>
      <c r="D8" s="20"/>
      <c r="E8" s="20"/>
      <c r="F8" s="20"/>
      <c r="G8" s="22"/>
      <c r="H8" s="26"/>
      <c r="I8" s="22"/>
      <c r="J8" s="26"/>
      <c r="K8" s="6"/>
    </row>
    <row r="9" spans="1:11" s="19" customFormat="1" ht="15" customHeight="1">
      <c r="A9" s="4"/>
      <c r="B9" s="6"/>
      <c r="C9" s="20"/>
      <c r="D9" s="20"/>
      <c r="E9" s="20"/>
      <c r="F9" s="20"/>
      <c r="G9" s="22"/>
      <c r="H9" s="26"/>
      <c r="I9" s="22"/>
      <c r="J9" s="26"/>
      <c r="K9" s="6"/>
    </row>
    <row r="10" spans="1:11" s="6" customFormat="1" ht="15" customHeight="1">
      <c r="A10" s="4"/>
      <c r="B10" s="6" t="s">
        <v>142</v>
      </c>
      <c r="C10" s="25"/>
      <c r="D10" s="25"/>
      <c r="E10" s="25"/>
      <c r="F10" s="25"/>
      <c r="G10" s="25"/>
      <c r="H10" s="25"/>
      <c r="I10" s="24"/>
      <c r="J10" s="25"/>
      <c r="K10" s="19"/>
    </row>
    <row r="11" spans="1:11" s="19" customFormat="1" ht="15" customHeight="1">
      <c r="A11" s="4"/>
      <c r="B11" s="6" t="s">
        <v>143</v>
      </c>
      <c r="C11" s="20"/>
      <c r="D11" s="20"/>
      <c r="E11" s="20"/>
      <c r="F11" s="20"/>
      <c r="G11" s="22"/>
      <c r="H11" s="26"/>
      <c r="I11" s="22"/>
      <c r="J11" s="26"/>
      <c r="K11" s="6"/>
    </row>
    <row r="12" spans="1:11" s="19" customFormat="1" ht="15" customHeight="1">
      <c r="A12" s="4"/>
      <c r="B12" s="6"/>
      <c r="C12" s="20"/>
      <c r="D12" s="20"/>
      <c r="E12" s="20"/>
      <c r="F12" s="20"/>
      <c r="G12" s="22"/>
      <c r="H12" s="26"/>
      <c r="I12" s="22"/>
      <c r="J12" s="26"/>
      <c r="K12" s="6"/>
    </row>
    <row r="13" spans="1:11" s="19" customFormat="1" ht="15" customHeight="1">
      <c r="A13" s="4">
        <v>2</v>
      </c>
      <c r="B13" s="118" t="s">
        <v>194</v>
      </c>
      <c r="C13" s="20"/>
      <c r="D13" s="20"/>
      <c r="E13" s="20"/>
      <c r="F13" s="20"/>
      <c r="G13" s="22"/>
      <c r="H13" s="26"/>
      <c r="I13" s="22"/>
      <c r="J13" s="26"/>
      <c r="K13" s="6"/>
    </row>
    <row r="14" spans="1:11" s="19" customFormat="1" ht="15" customHeight="1">
      <c r="A14" s="4"/>
      <c r="B14" s="6" t="s">
        <v>144</v>
      </c>
      <c r="C14" s="20"/>
      <c r="D14" s="20"/>
      <c r="E14" s="20"/>
      <c r="F14" s="20"/>
      <c r="G14" s="22"/>
      <c r="H14" s="26"/>
      <c r="I14" s="22"/>
      <c r="J14" s="26"/>
      <c r="K14" s="6"/>
    </row>
    <row r="15" spans="1:11" s="19" customFormat="1" ht="15" customHeight="1">
      <c r="A15" s="4"/>
      <c r="B15" s="6"/>
      <c r="C15" s="20"/>
      <c r="D15" s="20"/>
      <c r="E15" s="20"/>
      <c r="F15" s="20"/>
      <c r="G15" s="22"/>
      <c r="H15" s="26"/>
      <c r="I15" s="22"/>
      <c r="J15" s="26"/>
      <c r="K15" s="6"/>
    </row>
    <row r="16" spans="1:11" s="19" customFormat="1" ht="15" customHeight="1">
      <c r="A16" s="4">
        <v>3</v>
      </c>
      <c r="B16" s="118" t="s">
        <v>150</v>
      </c>
      <c r="C16" s="77"/>
      <c r="D16" s="76"/>
      <c r="E16" s="76"/>
      <c r="F16" s="76"/>
      <c r="G16" s="78"/>
      <c r="H16" s="79"/>
      <c r="I16" s="78"/>
      <c r="J16" s="26"/>
      <c r="K16" s="6"/>
    </row>
    <row r="17" spans="1:11" s="19" customFormat="1" ht="15" customHeight="1">
      <c r="A17" s="4"/>
      <c r="B17" s="20" t="s">
        <v>48</v>
      </c>
      <c r="C17" s="77"/>
      <c r="D17" s="76"/>
      <c r="E17" s="76"/>
      <c r="F17" s="76"/>
      <c r="G17" s="78"/>
      <c r="H17" s="79"/>
      <c r="I17" s="78"/>
      <c r="J17" s="26"/>
      <c r="K17" s="6"/>
    </row>
    <row r="18" spans="1:11" s="19" customFormat="1" ht="15" customHeight="1">
      <c r="A18" s="4"/>
      <c r="B18" s="6"/>
      <c r="C18" s="20"/>
      <c r="D18" s="20"/>
      <c r="E18" s="20"/>
      <c r="F18" s="20"/>
      <c r="G18" s="22"/>
      <c r="H18" s="26"/>
      <c r="I18" s="22"/>
      <c r="J18" s="26"/>
      <c r="K18" s="6"/>
    </row>
    <row r="19" spans="1:11" s="19" customFormat="1" ht="15" customHeight="1">
      <c r="A19" s="4">
        <v>4</v>
      </c>
      <c r="B19" s="118" t="s">
        <v>151</v>
      </c>
      <c r="C19" s="20"/>
      <c r="D19" s="20"/>
      <c r="E19" s="20"/>
      <c r="F19" s="20"/>
      <c r="G19" s="22"/>
      <c r="H19" s="26"/>
      <c r="I19" s="22"/>
      <c r="J19" s="26"/>
      <c r="K19" s="6"/>
    </row>
    <row r="20" spans="1:11" s="19" customFormat="1" ht="15" customHeight="1">
      <c r="A20" s="4"/>
      <c r="B20" s="6" t="s">
        <v>145</v>
      </c>
      <c r="C20" s="20"/>
      <c r="D20" s="20"/>
      <c r="E20" s="20"/>
      <c r="F20" s="20"/>
      <c r="G20" s="22"/>
      <c r="H20" s="26"/>
      <c r="I20" s="22"/>
      <c r="J20" s="26"/>
      <c r="K20" s="6"/>
    </row>
    <row r="21" spans="1:11" s="19" customFormat="1" ht="15" customHeight="1">
      <c r="A21" s="4"/>
      <c r="B21" s="6"/>
      <c r="C21" s="20"/>
      <c r="D21" s="20"/>
      <c r="E21" s="20"/>
      <c r="F21" s="20"/>
      <c r="G21" s="22"/>
      <c r="H21" s="26"/>
      <c r="I21" s="22"/>
      <c r="J21" s="26"/>
      <c r="K21" s="6"/>
    </row>
    <row r="22" spans="1:11" s="19" customFormat="1" ht="15" customHeight="1">
      <c r="A22" s="4">
        <v>5</v>
      </c>
      <c r="B22" s="12" t="s">
        <v>152</v>
      </c>
      <c r="C22" s="20"/>
      <c r="D22" s="20"/>
      <c r="E22" s="20"/>
      <c r="F22" s="20"/>
      <c r="G22" s="22"/>
      <c r="H22" s="26"/>
      <c r="I22" s="22"/>
      <c r="J22" s="26"/>
      <c r="K22" s="6"/>
    </row>
    <row r="23" spans="1:11" s="19" customFormat="1" ht="15" customHeight="1">
      <c r="A23" s="4"/>
      <c r="B23" s="69" t="s">
        <v>146</v>
      </c>
      <c r="C23" s="20"/>
      <c r="D23" s="20"/>
      <c r="E23" s="20"/>
      <c r="F23" s="20"/>
      <c r="G23" s="22"/>
      <c r="H23" s="26"/>
      <c r="I23" s="22"/>
      <c r="J23" s="26"/>
      <c r="K23" s="6"/>
    </row>
    <row r="24" spans="1:11" s="19" customFormat="1" ht="15" customHeight="1">
      <c r="A24" s="4"/>
      <c r="B24" s="119"/>
      <c r="C24" s="20"/>
      <c r="D24" s="20"/>
      <c r="E24" s="20"/>
      <c r="F24" s="20"/>
      <c r="G24" s="22"/>
      <c r="H24" s="26"/>
      <c r="I24" s="22"/>
      <c r="J24" s="26"/>
      <c r="K24" s="6"/>
    </row>
    <row r="25" spans="1:11" s="19" customFormat="1" ht="15" customHeight="1">
      <c r="A25" s="4">
        <v>6</v>
      </c>
      <c r="B25" s="34" t="s">
        <v>147</v>
      </c>
      <c r="C25" s="49"/>
      <c r="D25" s="20"/>
      <c r="E25" s="20"/>
      <c r="F25" s="20"/>
      <c r="G25" s="22"/>
      <c r="H25" s="26"/>
      <c r="I25" s="22"/>
      <c r="J25" s="26"/>
      <c r="K25" s="6"/>
    </row>
    <row r="26" spans="1:11" s="19" customFormat="1" ht="15" customHeight="1">
      <c r="A26" s="4"/>
      <c r="B26" s="20" t="s">
        <v>148</v>
      </c>
      <c r="C26" s="49"/>
      <c r="D26" s="20"/>
      <c r="E26" s="20"/>
      <c r="F26" s="20"/>
      <c r="G26" s="22"/>
      <c r="H26" s="26"/>
      <c r="I26" s="22"/>
      <c r="J26" s="26"/>
      <c r="K26" s="6"/>
    </row>
    <row r="27" spans="1:11" s="19" customFormat="1" ht="15" customHeight="1">
      <c r="A27" s="4"/>
      <c r="B27" s="6" t="s">
        <v>90</v>
      </c>
      <c r="C27" s="20"/>
      <c r="D27" s="20"/>
      <c r="E27" s="20"/>
      <c r="F27" s="20"/>
      <c r="G27" s="22"/>
      <c r="H27" s="26"/>
      <c r="I27" s="22"/>
      <c r="J27" s="26"/>
      <c r="K27" s="6"/>
    </row>
    <row r="28" spans="1:11" s="19" customFormat="1" ht="15" customHeight="1">
      <c r="A28" s="4">
        <v>7</v>
      </c>
      <c r="B28" s="34" t="s">
        <v>34</v>
      </c>
      <c r="C28" s="25"/>
      <c r="D28" s="20"/>
      <c r="E28" s="20"/>
      <c r="F28" s="20"/>
      <c r="G28" s="22"/>
      <c r="H28" s="26"/>
      <c r="I28" s="22"/>
      <c r="J28" s="26"/>
      <c r="K28" s="6"/>
    </row>
    <row r="29" spans="1:11" s="19" customFormat="1" ht="15" customHeight="1">
      <c r="A29" s="4" t="s">
        <v>90</v>
      </c>
      <c r="B29" s="20" t="s">
        <v>242</v>
      </c>
      <c r="C29" s="6"/>
      <c r="D29" s="20"/>
      <c r="E29" s="20"/>
      <c r="F29" s="20"/>
      <c r="G29" s="22"/>
      <c r="H29" s="26"/>
      <c r="I29" s="22"/>
      <c r="J29" s="26"/>
      <c r="K29" s="6"/>
    </row>
    <row r="30" spans="1:11" s="19" customFormat="1" ht="15" customHeight="1">
      <c r="A30" s="4"/>
      <c r="B30" s="12"/>
      <c r="C30" s="20"/>
      <c r="D30" s="20"/>
      <c r="E30" s="20"/>
      <c r="F30" s="20"/>
      <c r="G30" s="22"/>
      <c r="H30" s="26"/>
      <c r="I30" s="22"/>
      <c r="J30" s="26"/>
      <c r="K30" s="6"/>
    </row>
    <row r="31" spans="1:7" s="6" customFormat="1" ht="15" customHeight="1">
      <c r="A31" s="4">
        <v>8</v>
      </c>
      <c r="B31" s="34" t="s">
        <v>32</v>
      </c>
      <c r="C31" s="52"/>
      <c r="D31" s="56"/>
      <c r="E31" s="56"/>
      <c r="F31" s="56"/>
      <c r="G31" s="58"/>
    </row>
    <row r="32" spans="1:7" s="6" customFormat="1" ht="15" customHeight="1">
      <c r="A32" s="4"/>
      <c r="B32" s="20" t="s">
        <v>201</v>
      </c>
      <c r="C32" s="52"/>
      <c r="D32" s="56"/>
      <c r="E32" s="56"/>
      <c r="F32" s="56"/>
      <c r="G32" s="58"/>
    </row>
    <row r="33" spans="1:11" s="6" customFormat="1" ht="15" customHeight="1">
      <c r="A33" s="4"/>
      <c r="B33" s="20"/>
      <c r="C33" s="52"/>
      <c r="D33" s="56"/>
      <c r="E33" s="56"/>
      <c r="F33" s="56"/>
      <c r="G33" s="60"/>
      <c r="H33" s="57"/>
      <c r="K33" s="13"/>
    </row>
    <row r="34" spans="1:11" s="6" customFormat="1" ht="54.75">
      <c r="A34" s="4"/>
      <c r="B34" s="20"/>
      <c r="C34" s="52"/>
      <c r="D34" s="210" t="s">
        <v>64</v>
      </c>
      <c r="E34" s="210" t="s">
        <v>65</v>
      </c>
      <c r="F34" s="210" t="s">
        <v>66</v>
      </c>
      <c r="G34" s="210" t="s">
        <v>67</v>
      </c>
      <c r="H34" s="210" t="s">
        <v>68</v>
      </c>
      <c r="I34" s="210" t="s">
        <v>25</v>
      </c>
      <c r="J34" s="211" t="s">
        <v>210</v>
      </c>
      <c r="K34" s="13"/>
    </row>
    <row r="35" spans="1:11" s="6" customFormat="1" ht="15">
      <c r="A35" s="4"/>
      <c r="B35" s="20"/>
      <c r="C35" s="52"/>
      <c r="D35" s="201" t="s">
        <v>23</v>
      </c>
      <c r="E35" s="201" t="s">
        <v>23</v>
      </c>
      <c r="F35" s="201" t="s">
        <v>23</v>
      </c>
      <c r="G35" s="201" t="s">
        <v>23</v>
      </c>
      <c r="H35" s="201" t="s">
        <v>23</v>
      </c>
      <c r="I35" s="201" t="s">
        <v>23</v>
      </c>
      <c r="J35" s="201" t="s">
        <v>23</v>
      </c>
      <c r="K35" s="13"/>
    </row>
    <row r="36" spans="1:11" s="6" customFormat="1" ht="15" customHeight="1">
      <c r="A36" s="4"/>
      <c r="B36" s="34" t="s">
        <v>213</v>
      </c>
      <c r="C36" s="52"/>
      <c r="D36" s="56"/>
      <c r="F36" s="56"/>
      <c r="G36" s="60"/>
      <c r="K36" s="57" t="s">
        <v>90</v>
      </c>
    </row>
    <row r="37" spans="2:11" s="6" customFormat="1" ht="15" customHeight="1">
      <c r="B37" s="20" t="s">
        <v>211</v>
      </c>
      <c r="C37" s="52"/>
      <c r="D37" s="57">
        <v>15267</v>
      </c>
      <c r="E37" s="57">
        <v>15755</v>
      </c>
      <c r="F37" s="122">
        <v>448</v>
      </c>
      <c r="G37" s="26">
        <v>2510</v>
      </c>
      <c r="H37" s="26">
        <v>204</v>
      </c>
      <c r="I37" s="26">
        <v>23</v>
      </c>
      <c r="J37" s="207">
        <f>SUM(D37:I37)</f>
        <v>34207</v>
      </c>
      <c r="K37" s="8" t="s">
        <v>90</v>
      </c>
    </row>
    <row r="38" spans="1:16" s="6" customFormat="1" ht="15" customHeight="1">
      <c r="A38" s="4"/>
      <c r="B38" s="20" t="s">
        <v>212</v>
      </c>
      <c r="C38" s="52"/>
      <c r="D38" s="56"/>
      <c r="E38" s="56"/>
      <c r="F38" s="202">
        <v>-448</v>
      </c>
      <c r="J38" s="202">
        <f>SUM(D38:I38)</f>
        <v>-448</v>
      </c>
      <c r="K38" s="59" t="s">
        <v>90</v>
      </c>
      <c r="L38" s="51"/>
      <c r="M38" s="51"/>
      <c r="N38" s="51"/>
      <c r="O38" s="51"/>
      <c r="P38" s="51"/>
    </row>
    <row r="39" spans="1:16" s="6" customFormat="1" ht="15" customHeight="1">
      <c r="A39" s="4"/>
      <c r="B39" s="20"/>
      <c r="C39" s="52"/>
      <c r="D39" s="204">
        <f aca="true" t="shared" si="0" ref="D39:J39">SUM(D37:D38)</f>
        <v>15267</v>
      </c>
      <c r="E39" s="204">
        <f t="shared" si="0"/>
        <v>15755</v>
      </c>
      <c r="F39" s="208">
        <f t="shared" si="0"/>
        <v>0</v>
      </c>
      <c r="G39" s="205">
        <f t="shared" si="0"/>
        <v>2510</v>
      </c>
      <c r="H39" s="205">
        <f t="shared" si="0"/>
        <v>204</v>
      </c>
      <c r="I39" s="205">
        <f t="shared" si="0"/>
        <v>23</v>
      </c>
      <c r="J39" s="206">
        <f t="shared" si="0"/>
        <v>33759</v>
      </c>
      <c r="K39" s="59"/>
      <c r="L39" s="51"/>
      <c r="M39" s="51"/>
      <c r="N39" s="51"/>
      <c r="O39" s="51"/>
      <c r="P39" s="51"/>
    </row>
    <row r="40" spans="1:16" s="6" customFormat="1" ht="15" customHeight="1">
      <c r="A40" s="4"/>
      <c r="B40" s="20"/>
      <c r="C40" s="52"/>
      <c r="D40" s="56"/>
      <c r="E40" s="56"/>
      <c r="F40" s="56"/>
      <c r="J40" s="66"/>
      <c r="K40" s="59"/>
      <c r="L40" s="51"/>
      <c r="M40" s="51"/>
      <c r="N40" s="51"/>
      <c r="O40" s="51"/>
      <c r="P40" s="51"/>
    </row>
    <row r="41" spans="1:16" s="6" customFormat="1" ht="15" customHeight="1">
      <c r="A41" s="4"/>
      <c r="B41" s="34" t="s">
        <v>217</v>
      </c>
      <c r="C41" s="52"/>
      <c r="D41" s="56"/>
      <c r="E41" s="56"/>
      <c r="F41" s="56"/>
      <c r="J41" s="66"/>
      <c r="K41" s="59"/>
      <c r="L41" s="51"/>
      <c r="M41" s="51"/>
      <c r="N41" s="51"/>
      <c r="O41" s="51"/>
      <c r="P41" s="51"/>
    </row>
    <row r="42" spans="1:16" s="6" customFormat="1" ht="15" customHeight="1">
      <c r="A42" s="4"/>
      <c r="B42" s="20" t="s">
        <v>214</v>
      </c>
      <c r="C42" s="52"/>
      <c r="D42" s="56"/>
      <c r="E42" s="56"/>
      <c r="F42" s="56"/>
      <c r="J42" s="66"/>
      <c r="K42" s="59"/>
      <c r="L42" s="51"/>
      <c r="M42" s="51"/>
      <c r="N42" s="51"/>
      <c r="O42" s="51"/>
      <c r="P42" s="51"/>
    </row>
    <row r="43" spans="1:16" s="6" customFormat="1" ht="15" customHeight="1">
      <c r="A43" s="4"/>
      <c r="C43" s="20" t="s">
        <v>215</v>
      </c>
      <c r="D43" s="135">
        <v>-26</v>
      </c>
      <c r="E43" s="135">
        <v>3798</v>
      </c>
      <c r="F43" s="135">
        <v>-754</v>
      </c>
      <c r="G43" s="135">
        <v>-24</v>
      </c>
      <c r="H43" s="135">
        <v>-1005</v>
      </c>
      <c r="I43" s="135">
        <v>-64</v>
      </c>
      <c r="J43" s="23">
        <f>SUM(D43:I43)</f>
        <v>1925</v>
      </c>
      <c r="K43" s="59"/>
      <c r="L43" s="51"/>
      <c r="M43" s="51"/>
      <c r="N43" s="51"/>
      <c r="O43" s="51"/>
      <c r="P43" s="51"/>
    </row>
    <row r="44" spans="1:16" s="6" customFormat="1" ht="15" customHeight="1">
      <c r="A44" s="4"/>
      <c r="B44" s="6" t="str">
        <f>+'Income Statement'!B32</f>
        <v>Income tax expense</v>
      </c>
      <c r="C44" s="20"/>
      <c r="D44" s="56"/>
      <c r="E44" s="56"/>
      <c r="F44" s="56"/>
      <c r="J44" s="131">
        <f>+'Income Statement'!J32</f>
        <v>-1218</v>
      </c>
      <c r="K44" s="59"/>
      <c r="L44" s="51"/>
      <c r="M44" s="51"/>
      <c r="N44" s="51"/>
      <c r="O44" s="51"/>
      <c r="P44" s="51"/>
    </row>
    <row r="45" spans="1:16" s="6" customFormat="1" ht="15" customHeight="1">
      <c r="A45" s="4"/>
      <c r="B45" s="6" t="s">
        <v>198</v>
      </c>
      <c r="C45" s="20"/>
      <c r="D45" s="56"/>
      <c r="E45" s="56"/>
      <c r="F45" s="56"/>
      <c r="J45" s="66">
        <f>SUM(J43:J44)</f>
        <v>707</v>
      </c>
      <c r="K45" s="59"/>
      <c r="L45" s="51"/>
      <c r="M45" s="51"/>
      <c r="N45" s="51"/>
      <c r="O45" s="51"/>
      <c r="P45" s="51"/>
    </row>
    <row r="46" spans="1:16" s="6" customFormat="1" ht="15" customHeight="1">
      <c r="A46" s="4"/>
      <c r="B46" s="20" t="s">
        <v>216</v>
      </c>
      <c r="C46" s="52"/>
      <c r="D46" s="56"/>
      <c r="E46" s="56"/>
      <c r="F46" s="56"/>
      <c r="G46" s="58"/>
      <c r="H46" s="59"/>
      <c r="J46" s="202">
        <f>+'Income Statement'!J35</f>
        <v>-286</v>
      </c>
      <c r="K46" s="188"/>
      <c r="L46" s="51"/>
      <c r="M46" s="51"/>
      <c r="N46" s="51"/>
      <c r="O46" s="51"/>
      <c r="P46" s="51"/>
    </row>
    <row r="47" spans="1:16" s="6" customFormat="1" ht="15" customHeight="1">
      <c r="A47" s="4"/>
      <c r="B47" s="20" t="str">
        <f>+'Income Statement'!B37</f>
        <v>Net profit for the period</v>
      </c>
      <c r="E47" s="56"/>
      <c r="F47" s="56"/>
      <c r="G47" s="51"/>
      <c r="H47" s="57"/>
      <c r="J47" s="203">
        <f>SUM(J45:J46)</f>
        <v>421</v>
      </c>
      <c r="K47" s="51"/>
      <c r="L47" s="189"/>
      <c r="M47" s="190"/>
      <c r="N47" s="51"/>
      <c r="O47" s="51"/>
      <c r="P47" s="189"/>
    </row>
    <row r="48" spans="1:16" s="6" customFormat="1" ht="15" customHeight="1">
      <c r="A48" s="4"/>
      <c r="B48" s="56"/>
      <c r="E48" s="56"/>
      <c r="F48" s="56"/>
      <c r="G48" s="51"/>
      <c r="H48" s="57"/>
      <c r="J48" s="57"/>
      <c r="K48" s="51"/>
      <c r="L48" s="189"/>
      <c r="M48" s="190"/>
      <c r="N48" s="51"/>
      <c r="O48" s="51"/>
      <c r="P48" s="189"/>
    </row>
    <row r="49" spans="1:16" s="6" customFormat="1" ht="15" customHeight="1">
      <c r="A49" s="4"/>
      <c r="B49" s="67" t="s">
        <v>218</v>
      </c>
      <c r="E49" s="56"/>
      <c r="F49" s="56"/>
      <c r="G49" s="26"/>
      <c r="H49" s="26"/>
      <c r="J49" s="26"/>
      <c r="K49" s="51"/>
      <c r="L49" s="189"/>
      <c r="M49" s="190"/>
      <c r="N49" s="51"/>
      <c r="O49" s="51"/>
      <c r="P49" s="51"/>
    </row>
    <row r="50" spans="1:16" s="6" customFormat="1" ht="15" customHeight="1">
      <c r="A50" s="4"/>
      <c r="B50" s="56" t="s">
        <v>219</v>
      </c>
      <c r="D50" s="98">
        <v>1696</v>
      </c>
      <c r="E50" s="47">
        <v>575</v>
      </c>
      <c r="F50" s="47">
        <v>118</v>
      </c>
      <c r="G50" s="26">
        <v>55</v>
      </c>
      <c r="H50" s="26">
        <v>93</v>
      </c>
      <c r="I50" s="98">
        <v>8</v>
      </c>
      <c r="J50" s="207">
        <f>SUM(D50:I50)</f>
        <v>2545</v>
      </c>
      <c r="K50" s="51"/>
      <c r="L50" s="189"/>
      <c r="M50" s="190"/>
      <c r="N50" s="51"/>
      <c r="O50" s="51"/>
      <c r="P50" s="189"/>
    </row>
    <row r="51" spans="1:16" s="6" customFormat="1" ht="15">
      <c r="A51" s="4"/>
      <c r="B51" s="221" t="s">
        <v>220</v>
      </c>
      <c r="C51" s="222"/>
      <c r="E51" s="56"/>
      <c r="G51" s="51"/>
      <c r="H51" s="26"/>
      <c r="J51" s="26"/>
      <c r="K51" s="51"/>
      <c r="L51" s="189"/>
      <c r="M51" s="190"/>
      <c r="N51" s="51"/>
      <c r="O51" s="51"/>
      <c r="P51" s="189"/>
    </row>
    <row r="52" spans="1:16" s="6" customFormat="1" ht="15" customHeight="1">
      <c r="A52" s="4"/>
      <c r="B52" s="56"/>
      <c r="C52" s="6" t="s">
        <v>221</v>
      </c>
      <c r="D52" s="8" t="s">
        <v>222</v>
      </c>
      <c r="E52" s="59" t="s">
        <v>222</v>
      </c>
      <c r="F52" s="209">
        <v>202</v>
      </c>
      <c r="G52" s="59" t="s">
        <v>222</v>
      </c>
      <c r="H52" s="57" t="s">
        <v>222</v>
      </c>
      <c r="I52" s="8" t="s">
        <v>222</v>
      </c>
      <c r="J52" s="207">
        <f>SUM(D52:I52)</f>
        <v>202</v>
      </c>
      <c r="K52" s="51"/>
      <c r="L52" s="189"/>
      <c r="M52" s="190"/>
      <c r="N52" s="51"/>
      <c r="O52" s="51"/>
      <c r="P52" s="189"/>
    </row>
    <row r="53" spans="1:16" s="6" customFormat="1" ht="15" customHeight="1">
      <c r="A53" s="4"/>
      <c r="B53" s="56"/>
      <c r="C53" s="55"/>
      <c r="E53" s="56"/>
      <c r="F53" s="56"/>
      <c r="G53" s="22"/>
      <c r="H53" s="22"/>
      <c r="J53" s="22"/>
      <c r="K53" s="51"/>
      <c r="L53" s="51"/>
      <c r="M53" s="51"/>
      <c r="N53" s="51"/>
      <c r="O53" s="51"/>
      <c r="P53" s="51"/>
    </row>
    <row r="54" spans="1:11" s="6" customFormat="1" ht="15" customHeight="1">
      <c r="A54" s="4"/>
      <c r="B54" s="56"/>
      <c r="C54" s="20"/>
      <c r="D54" s="25"/>
      <c r="E54" s="25"/>
      <c r="F54" s="25"/>
      <c r="G54" s="25"/>
      <c r="H54" s="25"/>
      <c r="I54" s="24"/>
      <c r="J54" s="25"/>
      <c r="K54" s="19"/>
    </row>
    <row r="55" spans="1:11" s="6" customFormat="1" ht="15" customHeight="1">
      <c r="A55" s="4">
        <v>9</v>
      </c>
      <c r="B55" s="70" t="s">
        <v>153</v>
      </c>
      <c r="C55" s="20"/>
      <c r="D55" s="25"/>
      <c r="E55" s="25"/>
      <c r="F55" s="25"/>
      <c r="G55" s="25"/>
      <c r="H55" s="25"/>
      <c r="I55" s="24"/>
      <c r="J55" s="25"/>
      <c r="K55" s="19"/>
    </row>
    <row r="56" spans="1:11" s="6" customFormat="1" ht="15" customHeight="1">
      <c r="A56" s="4"/>
      <c r="B56" s="69" t="s">
        <v>154</v>
      </c>
      <c r="C56" s="20"/>
      <c r="D56" s="25"/>
      <c r="E56" s="25"/>
      <c r="F56" s="25"/>
      <c r="G56" s="25"/>
      <c r="H56" s="25"/>
      <c r="I56" s="24"/>
      <c r="J56" s="25"/>
      <c r="K56" s="19"/>
    </row>
    <row r="57" spans="1:11" s="6" customFormat="1" ht="15" customHeight="1">
      <c r="A57" s="4"/>
      <c r="B57" s="56"/>
      <c r="C57" s="20"/>
      <c r="D57" s="25"/>
      <c r="E57" s="25"/>
      <c r="F57" s="25"/>
      <c r="G57" s="25"/>
      <c r="H57" s="25"/>
      <c r="I57" s="24"/>
      <c r="J57" s="25"/>
      <c r="K57" s="19"/>
    </row>
    <row r="58" spans="1:10" s="6" customFormat="1" ht="15" customHeight="1">
      <c r="A58" s="4">
        <v>10</v>
      </c>
      <c r="B58" s="34" t="s">
        <v>51</v>
      </c>
      <c r="C58" s="49"/>
      <c r="D58" s="20"/>
      <c r="E58" s="20"/>
      <c r="F58" s="20"/>
      <c r="G58" s="22"/>
      <c r="H58" s="26"/>
      <c r="I58" s="22"/>
      <c r="J58" s="26"/>
    </row>
    <row r="59" spans="1:10" s="19" customFormat="1" ht="15" customHeight="1">
      <c r="A59" s="4"/>
      <c r="B59" s="69" t="s">
        <v>155</v>
      </c>
      <c r="C59" s="25"/>
      <c r="D59" s="25"/>
      <c r="E59" s="25"/>
      <c r="F59" s="25"/>
      <c r="G59" s="25"/>
      <c r="H59" s="25"/>
      <c r="I59" s="24"/>
      <c r="J59" s="25"/>
    </row>
    <row r="60" spans="1:10" s="19" customFormat="1" ht="15" customHeight="1">
      <c r="A60" s="4"/>
      <c r="B60" s="20" t="s">
        <v>243</v>
      </c>
      <c r="C60" s="25"/>
      <c r="D60" s="25"/>
      <c r="E60" s="25"/>
      <c r="F60" s="25"/>
      <c r="G60" s="25"/>
      <c r="H60" s="25"/>
      <c r="I60" s="24"/>
      <c r="J60" s="25"/>
    </row>
    <row r="61" spans="1:11" s="6" customFormat="1" ht="15" customHeight="1">
      <c r="A61" s="4" t="s">
        <v>90</v>
      </c>
      <c r="B61" s="56"/>
      <c r="C61" s="20"/>
      <c r="D61" s="25"/>
      <c r="E61" s="25"/>
      <c r="F61" s="25"/>
      <c r="G61" s="25"/>
      <c r="H61" s="25"/>
      <c r="I61" s="24"/>
      <c r="J61" s="25"/>
      <c r="K61" s="19"/>
    </row>
    <row r="62" spans="1:10" s="6" customFormat="1" ht="15" customHeight="1">
      <c r="A62" s="4">
        <v>11</v>
      </c>
      <c r="B62" s="34" t="s">
        <v>156</v>
      </c>
      <c r="C62" s="32"/>
      <c r="D62" s="32"/>
      <c r="E62" s="32"/>
      <c r="F62" s="32"/>
      <c r="G62" s="32"/>
      <c r="H62" s="32"/>
      <c r="I62" s="32"/>
      <c r="J62" s="32"/>
    </row>
    <row r="63" spans="1:10" s="6" customFormat="1" ht="15" customHeight="1">
      <c r="A63" s="4"/>
      <c r="B63" s="6" t="s">
        <v>202</v>
      </c>
      <c r="C63" s="32"/>
      <c r="D63" s="32"/>
      <c r="E63" s="32"/>
      <c r="F63" s="32"/>
      <c r="G63" s="32"/>
      <c r="H63" s="32"/>
      <c r="I63" s="32"/>
      <c r="J63" s="32"/>
    </row>
    <row r="64" spans="1:11" s="6" customFormat="1" ht="15" customHeight="1">
      <c r="A64" s="4" t="s">
        <v>90</v>
      </c>
      <c r="B64" s="56"/>
      <c r="C64" s="20"/>
      <c r="D64" s="25"/>
      <c r="E64" s="25"/>
      <c r="F64" s="25"/>
      <c r="G64" s="25"/>
      <c r="H64" s="25"/>
      <c r="I64" s="24"/>
      <c r="J64" s="25"/>
      <c r="K64" s="19"/>
    </row>
    <row r="65" spans="1:10" s="6" customFormat="1" ht="15" customHeight="1">
      <c r="A65" s="4">
        <v>12</v>
      </c>
      <c r="B65" s="34" t="s">
        <v>35</v>
      </c>
      <c r="C65" s="49"/>
      <c r="D65" s="20"/>
      <c r="E65" s="20"/>
      <c r="F65" s="20"/>
      <c r="G65" s="22"/>
      <c r="H65" s="26"/>
      <c r="I65" s="22"/>
      <c r="J65" s="26"/>
    </row>
    <row r="66" spans="1:10" s="6" customFormat="1" ht="15" customHeight="1">
      <c r="A66" s="4"/>
      <c r="B66" s="20" t="s">
        <v>245</v>
      </c>
      <c r="C66" s="49"/>
      <c r="D66" s="20"/>
      <c r="E66" s="20"/>
      <c r="F66" s="20"/>
      <c r="G66" s="22"/>
      <c r="H66" s="26"/>
      <c r="I66" s="22"/>
      <c r="J66" s="26"/>
    </row>
    <row r="67" spans="1:11" ht="15">
      <c r="A67" s="4"/>
      <c r="B67" s="56"/>
      <c r="C67" s="25"/>
      <c r="D67" s="25"/>
      <c r="E67" s="25"/>
      <c r="F67" s="25"/>
      <c r="G67" s="25"/>
      <c r="H67" s="25"/>
      <c r="I67" s="24"/>
      <c r="J67" s="25"/>
      <c r="K67" s="19"/>
    </row>
    <row r="68" spans="1:10" s="19" customFormat="1" ht="15" customHeight="1">
      <c r="A68" s="4">
        <v>13</v>
      </c>
      <c r="B68" s="34" t="s">
        <v>39</v>
      </c>
      <c r="C68" s="25"/>
      <c r="D68" s="25"/>
      <c r="E68" s="25"/>
      <c r="F68" s="25"/>
      <c r="G68" s="25"/>
      <c r="H68" s="25"/>
      <c r="I68" s="24"/>
      <c r="J68" s="25"/>
    </row>
    <row r="69" spans="1:10" s="19" customFormat="1" ht="15" customHeight="1">
      <c r="A69" s="4"/>
      <c r="B69" s="20" t="s">
        <v>258</v>
      </c>
      <c r="C69" s="25"/>
      <c r="D69" s="25"/>
      <c r="E69" s="25"/>
      <c r="F69" s="25"/>
      <c r="G69" s="25"/>
      <c r="H69" s="25"/>
      <c r="I69" s="24"/>
      <c r="J69" s="25"/>
    </row>
    <row r="70" spans="1:10" s="19" customFormat="1" ht="15" customHeight="1">
      <c r="A70" s="4"/>
      <c r="B70" s="20" t="s">
        <v>274</v>
      </c>
      <c r="C70" s="25"/>
      <c r="D70" s="25"/>
      <c r="E70" s="25"/>
      <c r="F70" s="25"/>
      <c r="G70" s="25"/>
      <c r="H70" s="25"/>
      <c r="I70" s="24"/>
      <c r="J70" s="25"/>
    </row>
    <row r="71" spans="1:10" s="19" customFormat="1" ht="15" customHeight="1">
      <c r="A71" s="4"/>
      <c r="B71" s="20" t="s">
        <v>262</v>
      </c>
      <c r="C71" s="25"/>
      <c r="D71" s="25"/>
      <c r="E71" s="25"/>
      <c r="F71" s="25"/>
      <c r="G71" s="25"/>
      <c r="H71" s="25"/>
      <c r="I71" s="24"/>
      <c r="J71" s="25"/>
    </row>
    <row r="72" spans="1:10" s="19" customFormat="1" ht="15" customHeight="1">
      <c r="A72" s="4"/>
      <c r="B72" s="20" t="s">
        <v>275</v>
      </c>
      <c r="C72" s="25"/>
      <c r="D72" s="25"/>
      <c r="E72" s="25"/>
      <c r="F72" s="25"/>
      <c r="G72" s="25"/>
      <c r="H72" s="25"/>
      <c r="I72" s="24"/>
      <c r="J72" s="25"/>
    </row>
    <row r="73" spans="1:10" s="19" customFormat="1" ht="15" customHeight="1">
      <c r="A73" s="4"/>
      <c r="B73" s="20"/>
      <c r="C73" s="25"/>
      <c r="D73" s="25"/>
      <c r="E73" s="25"/>
      <c r="F73" s="25"/>
      <c r="G73" s="25"/>
      <c r="H73" s="25"/>
      <c r="I73" s="24"/>
      <c r="J73" s="25"/>
    </row>
    <row r="74" spans="1:10" s="19" customFormat="1" ht="15" customHeight="1">
      <c r="A74" s="4"/>
      <c r="B74" s="20" t="s">
        <v>263</v>
      </c>
      <c r="C74" s="25"/>
      <c r="D74" s="25"/>
      <c r="E74" s="25"/>
      <c r="F74" s="25"/>
      <c r="G74" s="25"/>
      <c r="H74" s="25"/>
      <c r="I74" s="24"/>
      <c r="J74" s="25"/>
    </row>
    <row r="75" spans="1:10" s="19" customFormat="1" ht="15" customHeight="1">
      <c r="A75" s="4"/>
      <c r="B75" s="20" t="s">
        <v>278</v>
      </c>
      <c r="C75" s="25"/>
      <c r="D75" s="25"/>
      <c r="E75" s="25"/>
      <c r="F75" s="25"/>
      <c r="G75" s="25"/>
      <c r="H75" s="25"/>
      <c r="I75" s="24"/>
      <c r="J75" s="25"/>
    </row>
    <row r="76" spans="1:11" s="19" customFormat="1" ht="15" customHeight="1">
      <c r="A76" s="4" t="s">
        <v>90</v>
      </c>
      <c r="B76" s="12"/>
      <c r="C76" s="20"/>
      <c r="D76" s="20"/>
      <c r="E76" s="20"/>
      <c r="F76" s="20"/>
      <c r="G76" s="22"/>
      <c r="H76" s="26"/>
      <c r="I76" s="22"/>
      <c r="J76" s="26"/>
      <c r="K76" s="6"/>
    </row>
    <row r="77" spans="1:10" s="19" customFormat="1" ht="15" customHeight="1">
      <c r="A77" s="4">
        <v>14</v>
      </c>
      <c r="B77" s="34" t="s">
        <v>40</v>
      </c>
      <c r="C77" s="25"/>
      <c r="D77" s="25"/>
      <c r="E77" s="25"/>
      <c r="F77" s="25"/>
      <c r="G77" s="25"/>
      <c r="H77" s="25"/>
      <c r="I77" s="24"/>
      <c r="J77" s="25"/>
    </row>
    <row r="78" spans="1:10" s="19" customFormat="1" ht="15" customHeight="1">
      <c r="A78" s="4"/>
      <c r="B78" s="20" t="s">
        <v>259</v>
      </c>
      <c r="C78" s="25"/>
      <c r="D78" s="25"/>
      <c r="E78" s="25"/>
      <c r="F78" s="25"/>
      <c r="G78" s="25"/>
      <c r="H78" s="25"/>
      <c r="I78" s="24"/>
      <c r="J78" s="25"/>
    </row>
    <row r="79" spans="1:10" s="19" customFormat="1" ht="15" customHeight="1">
      <c r="A79" s="4"/>
      <c r="B79" s="20" t="s">
        <v>264</v>
      </c>
      <c r="C79" s="25"/>
      <c r="D79" s="25"/>
      <c r="E79" s="25"/>
      <c r="F79" s="25"/>
      <c r="G79" s="25"/>
      <c r="H79" s="25"/>
      <c r="I79" s="24"/>
      <c r="J79" s="25"/>
    </row>
    <row r="80" spans="1:10" s="19" customFormat="1" ht="15" customHeight="1">
      <c r="A80" s="4"/>
      <c r="B80" s="20" t="s">
        <v>265</v>
      </c>
      <c r="C80" s="25"/>
      <c r="D80" s="25"/>
      <c r="E80" s="25"/>
      <c r="F80" s="25"/>
      <c r="G80" s="25"/>
      <c r="H80" s="25"/>
      <c r="I80" s="24"/>
      <c r="J80" s="25"/>
    </row>
    <row r="81" spans="1:11" s="19" customFormat="1" ht="15" customHeight="1">
      <c r="A81" s="4"/>
      <c r="B81" s="12"/>
      <c r="C81" s="20"/>
      <c r="D81" s="20"/>
      <c r="E81" s="20"/>
      <c r="F81" s="20"/>
      <c r="G81" s="22"/>
      <c r="H81" s="26"/>
      <c r="I81" s="22"/>
      <c r="J81" s="26"/>
      <c r="K81" s="6"/>
    </row>
    <row r="82" spans="1:11" s="19" customFormat="1" ht="15" customHeight="1">
      <c r="A82" s="4">
        <v>15</v>
      </c>
      <c r="B82" s="34" t="s">
        <v>33</v>
      </c>
      <c r="C82" s="77"/>
      <c r="D82" s="76"/>
      <c r="E82" s="76"/>
      <c r="F82" s="76"/>
      <c r="G82" s="78"/>
      <c r="H82" s="79"/>
      <c r="I82" s="78"/>
      <c r="J82" s="26"/>
      <c r="K82" s="6"/>
    </row>
    <row r="83" spans="1:11" s="19" customFormat="1" ht="15" customHeight="1">
      <c r="A83" s="4"/>
      <c r="B83" s="77" t="s">
        <v>276</v>
      </c>
      <c r="C83" s="25"/>
      <c r="D83" s="25"/>
      <c r="E83" s="25"/>
      <c r="F83" s="25"/>
      <c r="G83" s="25"/>
      <c r="H83" s="25"/>
      <c r="I83" s="24"/>
      <c r="J83" s="25"/>
      <c r="K83" s="6"/>
    </row>
    <row r="84" spans="1:10" s="6" customFormat="1" ht="15" customHeight="1">
      <c r="A84" s="4"/>
      <c r="B84" s="77" t="s">
        <v>277</v>
      </c>
      <c r="C84" s="25"/>
      <c r="D84" s="25"/>
      <c r="E84" s="25"/>
      <c r="F84" s="25"/>
      <c r="G84" s="25"/>
      <c r="H84" s="25"/>
      <c r="I84" s="24"/>
      <c r="J84" s="25"/>
    </row>
    <row r="85" spans="1:11" s="12" customFormat="1" ht="15" customHeight="1">
      <c r="A85" s="4"/>
      <c r="B85" s="77" t="s">
        <v>261</v>
      </c>
      <c r="C85" s="25"/>
      <c r="D85" s="25"/>
      <c r="E85" s="25"/>
      <c r="F85" s="25"/>
      <c r="G85" s="25"/>
      <c r="H85" s="25"/>
      <c r="I85" s="24"/>
      <c r="J85" s="25"/>
      <c r="K85" s="19"/>
    </row>
    <row r="86" spans="1:10" s="6" customFormat="1" ht="15" customHeight="1">
      <c r="A86" s="4"/>
      <c r="B86" s="77"/>
      <c r="C86" s="20"/>
      <c r="G86" s="22"/>
      <c r="H86" s="26"/>
      <c r="I86" s="22"/>
      <c r="J86" s="26"/>
    </row>
    <row r="87" spans="1:11" s="19" customFormat="1" ht="15" customHeight="1">
      <c r="A87" s="4">
        <v>16</v>
      </c>
      <c r="B87" s="34" t="s">
        <v>41</v>
      </c>
      <c r="C87" s="20"/>
      <c r="D87" s="6"/>
      <c r="E87" s="6"/>
      <c r="F87" s="6"/>
      <c r="G87" s="22"/>
      <c r="H87" s="26"/>
      <c r="I87" s="22"/>
      <c r="J87" s="26"/>
      <c r="K87" s="6"/>
    </row>
    <row r="88" spans="1:11" s="19" customFormat="1" ht="15" customHeight="1">
      <c r="A88" s="4"/>
      <c r="B88" s="20" t="s">
        <v>26</v>
      </c>
      <c r="C88" s="20"/>
      <c r="D88" s="6"/>
      <c r="E88" s="6"/>
      <c r="F88" s="6"/>
      <c r="G88" s="22"/>
      <c r="H88" s="26"/>
      <c r="I88" s="22"/>
      <c r="J88" s="26"/>
      <c r="K88" s="6"/>
    </row>
    <row r="89" spans="1:11" s="6" customFormat="1" ht="15" customHeight="1">
      <c r="A89" s="4"/>
      <c r="B89" s="20"/>
      <c r="C89" s="25"/>
      <c r="D89" s="25"/>
      <c r="E89" s="25"/>
      <c r="F89" s="25"/>
      <c r="G89" s="25"/>
      <c r="H89" s="25"/>
      <c r="I89" s="24"/>
      <c r="J89" s="25"/>
      <c r="K89" s="19"/>
    </row>
    <row r="90" spans="1:15" s="9" customFormat="1" ht="15" customHeight="1">
      <c r="A90" s="4">
        <v>17</v>
      </c>
      <c r="B90" s="70" t="s">
        <v>29</v>
      </c>
      <c r="C90" s="25"/>
      <c r="D90" s="25"/>
      <c r="E90" s="25"/>
      <c r="F90" s="25"/>
      <c r="G90" s="25"/>
      <c r="H90" s="25"/>
      <c r="I90" s="24"/>
      <c r="J90" s="25"/>
      <c r="K90" s="19"/>
      <c r="L90" s="6"/>
      <c r="M90" s="6"/>
      <c r="N90" s="6"/>
      <c r="O90" s="6"/>
    </row>
    <row r="91" spans="1:15" s="16" customFormat="1" ht="15" customHeight="1">
      <c r="A91" s="4"/>
      <c r="B91" s="21" t="s">
        <v>22</v>
      </c>
      <c r="C91" s="49"/>
      <c r="D91" s="50"/>
      <c r="E91" s="50"/>
      <c r="F91" s="50"/>
      <c r="G91" s="51"/>
      <c r="H91" s="50"/>
      <c r="I91" s="22"/>
      <c r="J91" s="26"/>
      <c r="K91" s="6"/>
      <c r="L91" s="13"/>
      <c r="M91" s="13"/>
      <c r="N91" s="13"/>
      <c r="O91" s="13"/>
    </row>
    <row r="92" spans="1:15" s="16" customFormat="1" ht="15" customHeight="1">
      <c r="A92" s="4"/>
      <c r="B92" s="21" t="s">
        <v>90</v>
      </c>
      <c r="C92" s="49"/>
      <c r="D92" s="52"/>
      <c r="E92" s="48"/>
      <c r="F92" s="218" t="s">
        <v>1</v>
      </c>
      <c r="G92" s="218"/>
      <c r="H92" s="218" t="s">
        <v>2</v>
      </c>
      <c r="I92" s="218"/>
      <c r="K92" s="13"/>
      <c r="L92" s="13"/>
      <c r="M92" s="13"/>
      <c r="N92" s="13"/>
      <c r="O92" s="13"/>
    </row>
    <row r="93" spans="1:15" s="16" customFormat="1" ht="15" customHeight="1">
      <c r="A93" s="4"/>
      <c r="B93" s="49"/>
      <c r="C93" s="49"/>
      <c r="D93" s="53"/>
      <c r="G93" s="200" t="s">
        <v>209</v>
      </c>
      <c r="I93" s="200" t="s">
        <v>209</v>
      </c>
      <c r="K93" s="13"/>
      <c r="L93" s="13"/>
      <c r="M93" s="13"/>
      <c r="N93" s="13"/>
      <c r="O93" s="13"/>
    </row>
    <row r="94" spans="1:15" s="16" customFormat="1" ht="15" customHeight="1">
      <c r="A94" s="4"/>
      <c r="B94" s="49"/>
      <c r="C94" s="49"/>
      <c r="D94" s="53"/>
      <c r="F94" s="199" t="s">
        <v>3</v>
      </c>
      <c r="G94" s="200" t="s">
        <v>5</v>
      </c>
      <c r="H94" s="199" t="s">
        <v>3</v>
      </c>
      <c r="I94" s="200" t="s">
        <v>5</v>
      </c>
      <c r="K94" s="13"/>
      <c r="L94" s="13"/>
      <c r="M94" s="13"/>
      <c r="N94" s="13"/>
      <c r="O94" s="13"/>
    </row>
    <row r="95" spans="1:15" s="16" customFormat="1" ht="15" customHeight="1">
      <c r="A95" s="4"/>
      <c r="B95" s="49"/>
      <c r="C95" s="49"/>
      <c r="D95" s="54"/>
      <c r="F95" s="199" t="s">
        <v>5</v>
      </c>
      <c r="G95" s="200" t="s">
        <v>6</v>
      </c>
      <c r="H95" s="199" t="s">
        <v>5</v>
      </c>
      <c r="I95" s="200" t="s">
        <v>6</v>
      </c>
      <c r="K95" s="13"/>
      <c r="L95" s="13"/>
      <c r="M95" s="13"/>
      <c r="N95" s="13"/>
      <c r="O95" s="13"/>
    </row>
    <row r="96" spans="1:15" s="16" customFormat="1" ht="15" customHeight="1">
      <c r="A96" s="4"/>
      <c r="B96" s="6"/>
      <c r="C96" s="49"/>
      <c r="D96" s="22"/>
      <c r="F96" s="199" t="s">
        <v>7</v>
      </c>
      <c r="G96" s="200" t="s">
        <v>7</v>
      </c>
      <c r="H96" s="199" t="s">
        <v>8</v>
      </c>
      <c r="I96" s="200" t="s">
        <v>9</v>
      </c>
      <c r="K96" s="13"/>
      <c r="L96" s="13"/>
      <c r="M96" s="13"/>
      <c r="N96" s="13"/>
      <c r="O96" s="13"/>
    </row>
    <row r="97" spans="1:15" s="16" customFormat="1" ht="15" customHeight="1">
      <c r="A97" s="4"/>
      <c r="B97" s="6"/>
      <c r="C97" s="49"/>
      <c r="D97" s="22"/>
      <c r="F97" s="64" t="str">
        <f>+PartA2!E13</f>
        <v>31/12/2002</v>
      </c>
      <c r="G97" s="64" t="str">
        <f>+PartA2!F13</f>
        <v>31/12/2001</v>
      </c>
      <c r="H97" s="64" t="str">
        <f>+F97</f>
        <v>31/12/2002</v>
      </c>
      <c r="I97" s="64" t="str">
        <f>+G97</f>
        <v>31/12/2001</v>
      </c>
      <c r="K97" s="13"/>
      <c r="L97" s="13"/>
      <c r="M97" s="13"/>
      <c r="N97" s="13"/>
      <c r="O97" s="13"/>
    </row>
    <row r="98" spans="1:15" s="9" customFormat="1" ht="15" customHeight="1">
      <c r="A98" s="4"/>
      <c r="B98" s="6"/>
      <c r="C98" s="49"/>
      <c r="D98" s="22"/>
      <c r="F98" s="18" t="s">
        <v>10</v>
      </c>
      <c r="G98" s="18" t="s">
        <v>10</v>
      </c>
      <c r="H98" s="18" t="s">
        <v>10</v>
      </c>
      <c r="I98" s="18" t="s">
        <v>10</v>
      </c>
      <c r="K98" s="13"/>
      <c r="L98" s="6"/>
      <c r="M98" s="6"/>
      <c r="N98" s="6"/>
      <c r="O98" s="6"/>
    </row>
    <row r="99" spans="1:15" s="9" customFormat="1" ht="15" customHeight="1">
      <c r="A99" s="4"/>
      <c r="B99" s="55"/>
      <c r="C99" s="51"/>
      <c r="D99" s="53"/>
      <c r="F99" s="22"/>
      <c r="G99" s="23"/>
      <c r="H99" s="22"/>
      <c r="I99" s="26"/>
      <c r="K99" s="6"/>
      <c r="L99" s="6"/>
      <c r="M99" s="6"/>
      <c r="N99" s="6"/>
      <c r="O99" s="6"/>
    </row>
    <row r="100" spans="1:10" ht="15.75" thickBot="1">
      <c r="A100" s="197"/>
      <c r="B100" s="6" t="s">
        <v>46</v>
      </c>
      <c r="E100" s="32"/>
      <c r="F100" s="31">
        <f>-'Income Statement'!F32</f>
        <v>479</v>
      </c>
      <c r="G100" s="31">
        <f>-'Income Statement'!H32</f>
        <v>381</v>
      </c>
      <c r="H100" s="31">
        <f>-'Income Statement'!J32</f>
        <v>1218</v>
      </c>
      <c r="I100" s="31">
        <f>-'Income Statement'!L32</f>
        <v>1078</v>
      </c>
      <c r="J100" s="32"/>
    </row>
    <row r="101" spans="1:15" s="3" customFormat="1" ht="15" customHeight="1" thickTop="1">
      <c r="A101" s="4"/>
      <c r="B101" s="25"/>
      <c r="C101" s="25"/>
      <c r="D101" s="25"/>
      <c r="F101" s="25"/>
      <c r="G101"/>
      <c r="H101"/>
      <c r="I101"/>
      <c r="J101"/>
      <c r="K101" s="19"/>
      <c r="L101" s="19"/>
      <c r="M101" s="19"/>
      <c r="N101" s="19"/>
      <c r="O101" s="19"/>
    </row>
    <row r="102" spans="1:15" s="3" customFormat="1" ht="15" customHeight="1">
      <c r="A102" s="4"/>
      <c r="B102" s="6" t="s">
        <v>70</v>
      </c>
      <c r="C102" s="6"/>
      <c r="D102" s="6"/>
      <c r="E102" s="6"/>
      <c r="F102" s="6"/>
      <c r="G102" s="6"/>
      <c r="H102" s="6"/>
      <c r="I102" s="6"/>
      <c r="J102" s="6"/>
      <c r="K102" s="19"/>
      <c r="L102" s="19"/>
      <c r="M102" s="19"/>
      <c r="N102" s="19"/>
      <c r="O102" s="19"/>
    </row>
    <row r="103" spans="1:15" s="3" customFormat="1" ht="15" customHeight="1">
      <c r="A103" s="4"/>
      <c r="B103" s="76" t="s">
        <v>224</v>
      </c>
      <c r="C103" s="6"/>
      <c r="D103" s="6"/>
      <c r="E103" s="6"/>
      <c r="F103" s="6"/>
      <c r="G103" s="6"/>
      <c r="H103" s="6"/>
      <c r="I103" s="6"/>
      <c r="J103" s="6"/>
      <c r="K103" s="19"/>
      <c r="L103" s="19"/>
      <c r="M103" s="19"/>
      <c r="N103" s="19"/>
      <c r="O103" s="19"/>
    </row>
    <row r="104" spans="1:15" s="3" customFormat="1" ht="15" customHeight="1">
      <c r="A104" s="4"/>
      <c r="B104" s="76" t="s">
        <v>225</v>
      </c>
      <c r="C104" s="6"/>
      <c r="D104" s="6"/>
      <c r="E104" s="6"/>
      <c r="F104" s="6"/>
      <c r="G104" s="6"/>
      <c r="H104" s="6"/>
      <c r="I104" s="6"/>
      <c r="J104" s="6"/>
      <c r="K104" s="19"/>
      <c r="L104" s="19"/>
      <c r="M104" s="19"/>
      <c r="N104" s="19"/>
      <c r="O104" s="19"/>
    </row>
    <row r="105" spans="1:15" s="3" customFormat="1" ht="15" customHeight="1">
      <c r="A105" s="4"/>
      <c r="B105" s="76"/>
      <c r="C105" s="6"/>
      <c r="D105" s="6"/>
      <c r="E105" s="6"/>
      <c r="F105" s="6"/>
      <c r="G105" s="6"/>
      <c r="H105" s="6"/>
      <c r="I105" s="6"/>
      <c r="J105" s="6"/>
      <c r="K105" s="19"/>
      <c r="L105" s="19"/>
      <c r="M105" s="19"/>
      <c r="N105" s="19"/>
      <c r="O105" s="19"/>
    </row>
    <row r="106" spans="1:10" s="6" customFormat="1" ht="15" customHeight="1">
      <c r="A106" s="4">
        <v>18</v>
      </c>
      <c r="B106" s="34" t="s">
        <v>50</v>
      </c>
      <c r="C106" s="20"/>
      <c r="D106" s="20"/>
      <c r="E106" s="20"/>
      <c r="F106" s="20"/>
      <c r="G106" s="22"/>
      <c r="H106" s="26"/>
      <c r="I106" s="22"/>
      <c r="J106" s="26"/>
    </row>
    <row r="107" spans="1:10" s="6" customFormat="1" ht="15" customHeight="1">
      <c r="A107" s="4"/>
      <c r="B107" s="20" t="s">
        <v>47</v>
      </c>
      <c r="C107" s="20"/>
      <c r="D107" s="20"/>
      <c r="E107" s="20"/>
      <c r="F107" s="20"/>
      <c r="G107" s="22"/>
      <c r="H107" s="26"/>
      <c r="I107" s="22"/>
      <c r="J107" s="26"/>
    </row>
    <row r="108" spans="1:15" s="3" customFormat="1" ht="15" customHeight="1">
      <c r="A108" s="4"/>
      <c r="B108" s="25"/>
      <c r="C108" s="25"/>
      <c r="D108" s="25"/>
      <c r="E108" s="25"/>
      <c r="F108" s="25"/>
      <c r="G108" s="6"/>
      <c r="H108" s="6"/>
      <c r="I108" s="6"/>
      <c r="J108" s="6"/>
      <c r="K108" s="19"/>
      <c r="L108" s="19"/>
      <c r="M108" s="19"/>
      <c r="N108" s="19"/>
      <c r="O108" s="19"/>
    </row>
    <row r="109" spans="1:9" s="6" customFormat="1" ht="15" customHeight="1">
      <c r="A109" s="4">
        <v>19</v>
      </c>
      <c r="B109" s="34" t="s">
        <v>30</v>
      </c>
      <c r="C109" s="21"/>
      <c r="D109" s="20"/>
      <c r="E109" s="20"/>
      <c r="F109" s="22"/>
      <c r="G109" s="22"/>
      <c r="H109" s="26"/>
      <c r="I109" s="22"/>
    </row>
    <row r="110" spans="1:10" s="6" customFormat="1" ht="15" customHeight="1">
      <c r="A110" s="4"/>
      <c r="B110" s="20" t="s">
        <v>244</v>
      </c>
      <c r="C110" s="49"/>
      <c r="D110" s="20"/>
      <c r="E110" s="20"/>
      <c r="F110" s="20"/>
      <c r="G110" s="22"/>
      <c r="H110" s="26"/>
      <c r="I110" s="22"/>
      <c r="J110" s="26"/>
    </row>
    <row r="111" spans="1:10" s="6" customFormat="1" ht="15" customHeight="1">
      <c r="A111" s="4"/>
      <c r="B111" s="20"/>
      <c r="C111" s="32"/>
      <c r="D111" s="32"/>
      <c r="E111" s="32"/>
      <c r="F111" s="32"/>
      <c r="G111" s="32"/>
      <c r="H111" s="32"/>
      <c r="I111" s="32"/>
      <c r="J111" s="32"/>
    </row>
    <row r="112" spans="1:10" s="6" customFormat="1" ht="15" customHeight="1">
      <c r="A112" s="4">
        <v>20</v>
      </c>
      <c r="B112" s="34" t="s">
        <v>31</v>
      </c>
      <c r="C112" s="32"/>
      <c r="D112" s="32"/>
      <c r="E112" s="32"/>
      <c r="F112" s="32"/>
      <c r="G112" s="32"/>
      <c r="H112" s="32"/>
      <c r="I112" s="32"/>
      <c r="J112" s="32"/>
    </row>
    <row r="113" spans="1:2" s="6" customFormat="1" ht="15" customHeight="1">
      <c r="A113" s="4"/>
      <c r="B113" s="20"/>
    </row>
    <row r="114" spans="1:2" s="6" customFormat="1" ht="15" customHeight="1">
      <c r="A114" s="4"/>
      <c r="B114" s="69" t="s">
        <v>266</v>
      </c>
    </row>
    <row r="115" spans="1:2" s="6" customFormat="1" ht="15" customHeight="1">
      <c r="A115" s="4"/>
      <c r="B115" s="69" t="s">
        <v>226</v>
      </c>
    </row>
    <row r="116" spans="1:2" s="6" customFormat="1" ht="15" customHeight="1">
      <c r="A116" s="4"/>
      <c r="B116" s="69" t="s">
        <v>227</v>
      </c>
    </row>
    <row r="117" spans="1:2" s="6" customFormat="1" ht="15" customHeight="1">
      <c r="A117" s="4"/>
      <c r="B117" s="69" t="s">
        <v>253</v>
      </c>
    </row>
    <row r="118" spans="1:2" s="6" customFormat="1" ht="15" customHeight="1">
      <c r="A118" s="4"/>
      <c r="B118" s="69"/>
    </row>
    <row r="119" spans="1:2" s="6" customFormat="1" ht="15" customHeight="1">
      <c r="A119" s="4"/>
      <c r="B119" s="69" t="s">
        <v>254</v>
      </c>
    </row>
    <row r="120" spans="1:2" s="6" customFormat="1" ht="15" customHeight="1">
      <c r="A120" s="4"/>
      <c r="B120" s="69" t="s">
        <v>246</v>
      </c>
    </row>
    <row r="121" spans="1:3" s="6" customFormat="1" ht="15" customHeight="1">
      <c r="A121" s="4"/>
      <c r="B121" s="69" t="s">
        <v>249</v>
      </c>
      <c r="C121" s="6" t="s">
        <v>247</v>
      </c>
    </row>
    <row r="122" spans="1:3" s="6" customFormat="1" ht="15" customHeight="1">
      <c r="A122" s="4"/>
      <c r="B122" s="6" t="s">
        <v>248</v>
      </c>
      <c r="C122" s="6" t="s">
        <v>251</v>
      </c>
    </row>
    <row r="123" spans="1:3" s="6" customFormat="1" ht="15" customHeight="1">
      <c r="A123" s="4"/>
      <c r="B123" s="69" t="s">
        <v>250</v>
      </c>
      <c r="C123" s="6" t="s">
        <v>252</v>
      </c>
    </row>
    <row r="124" spans="1:2" s="6" customFormat="1" ht="15" customHeight="1">
      <c r="A124" s="4"/>
      <c r="B124" s="69"/>
    </row>
    <row r="125" spans="1:3" s="6" customFormat="1" ht="15" customHeight="1">
      <c r="A125" s="4"/>
      <c r="B125" s="198" t="s">
        <v>267</v>
      </c>
      <c r="C125" s="69"/>
    </row>
    <row r="126" spans="1:3" s="6" customFormat="1" ht="15" customHeight="1">
      <c r="A126" s="4"/>
      <c r="B126" s="198" t="s">
        <v>268</v>
      </c>
      <c r="C126" s="69"/>
    </row>
    <row r="127" spans="1:3" s="6" customFormat="1" ht="15" customHeight="1">
      <c r="A127" s="4"/>
      <c r="B127" s="198" t="s">
        <v>255</v>
      </c>
      <c r="C127" s="69"/>
    </row>
    <row r="128" spans="1:3" s="6" customFormat="1" ht="15" customHeight="1">
      <c r="A128" s="4"/>
      <c r="B128" s="198"/>
      <c r="C128" s="69"/>
    </row>
    <row r="129" spans="1:3" s="6" customFormat="1" ht="15" customHeight="1">
      <c r="A129" s="4"/>
      <c r="B129" s="198" t="s">
        <v>269</v>
      </c>
      <c r="C129" s="69"/>
    </row>
    <row r="130" spans="1:3" s="6" customFormat="1" ht="15" customHeight="1">
      <c r="A130" s="4"/>
      <c r="B130" s="198"/>
      <c r="C130" s="69"/>
    </row>
    <row r="131" spans="1:10" s="6" customFormat="1" ht="15" customHeight="1">
      <c r="A131" s="4"/>
      <c r="B131" s="216" t="s">
        <v>223</v>
      </c>
      <c r="C131" s="217"/>
      <c r="D131" s="20"/>
      <c r="E131" s="20"/>
      <c r="F131" s="20"/>
      <c r="G131" s="22"/>
      <c r="H131" s="26"/>
      <c r="I131" s="22"/>
      <c r="J131" s="26"/>
    </row>
    <row r="132" spans="1:10" s="6" customFormat="1" ht="15" customHeight="1">
      <c r="A132" s="4"/>
      <c r="B132" s="216" t="s">
        <v>270</v>
      </c>
      <c r="C132" s="217"/>
      <c r="D132" s="20"/>
      <c r="E132" s="20"/>
      <c r="F132" s="20"/>
      <c r="G132" s="22"/>
      <c r="H132" s="26"/>
      <c r="I132" s="22"/>
      <c r="J132" s="26"/>
    </row>
    <row r="133" spans="1:10" s="6" customFormat="1" ht="15" customHeight="1">
      <c r="A133" s="4"/>
      <c r="B133" s="216" t="s">
        <v>257</v>
      </c>
      <c r="C133" s="217"/>
      <c r="D133" s="20"/>
      <c r="E133" s="20"/>
      <c r="F133" s="20"/>
      <c r="G133" s="22"/>
      <c r="H133" s="26"/>
      <c r="I133" s="22"/>
      <c r="J133" s="26"/>
    </row>
    <row r="134" spans="1:10" s="6" customFormat="1" ht="15" customHeight="1">
      <c r="A134" s="4"/>
      <c r="B134" s="216" t="s">
        <v>271</v>
      </c>
      <c r="C134" s="217"/>
      <c r="D134" s="20"/>
      <c r="E134" s="20"/>
      <c r="F134" s="20"/>
      <c r="G134" s="22"/>
      <c r="H134" s="26"/>
      <c r="I134" s="22"/>
      <c r="J134" s="26"/>
    </row>
    <row r="135" spans="1:10" s="6" customFormat="1" ht="15" customHeight="1">
      <c r="A135" s="4"/>
      <c r="B135" s="216" t="s">
        <v>272</v>
      </c>
      <c r="C135" s="217"/>
      <c r="D135" s="20"/>
      <c r="E135" s="20"/>
      <c r="F135" s="20"/>
      <c r="G135" s="22"/>
      <c r="H135" s="26"/>
      <c r="I135" s="22"/>
      <c r="J135" s="26"/>
    </row>
    <row r="136" spans="1:10" s="6" customFormat="1" ht="15" customHeight="1">
      <c r="A136" s="4"/>
      <c r="B136" s="216" t="s">
        <v>90</v>
      </c>
      <c r="C136" s="217"/>
      <c r="D136" s="20"/>
      <c r="E136" s="20"/>
      <c r="F136" s="20"/>
      <c r="G136" s="22"/>
      <c r="H136" s="26"/>
      <c r="I136" s="22"/>
      <c r="J136" s="26"/>
    </row>
    <row r="137" spans="1:15" s="9" customFormat="1" ht="15" customHeight="1">
      <c r="A137" s="4">
        <v>21</v>
      </c>
      <c r="B137" s="34" t="s">
        <v>36</v>
      </c>
      <c r="C137" s="49"/>
      <c r="D137" s="20"/>
      <c r="E137" s="20"/>
      <c r="F137" s="20"/>
      <c r="G137" s="22"/>
      <c r="H137" s="26"/>
      <c r="I137" s="22"/>
      <c r="J137" s="26"/>
      <c r="K137" s="6"/>
      <c r="L137" s="6"/>
      <c r="M137" s="6"/>
      <c r="N137" s="6"/>
      <c r="O137" s="6"/>
    </row>
    <row r="138" spans="1:15" s="9" customFormat="1" ht="15" customHeight="1">
      <c r="A138" s="4"/>
      <c r="B138" s="20" t="s">
        <v>260</v>
      </c>
      <c r="C138" s="49"/>
      <c r="D138" s="20"/>
      <c r="E138" s="20"/>
      <c r="F138" s="20"/>
      <c r="G138" s="22"/>
      <c r="H138" s="26"/>
      <c r="I138" s="22"/>
      <c r="J138" s="26"/>
      <c r="K138" s="6"/>
      <c r="L138" s="6"/>
      <c r="M138" s="6"/>
      <c r="N138" s="6"/>
      <c r="O138" s="6"/>
    </row>
    <row r="139" spans="1:15" s="9" customFormat="1" ht="15" customHeight="1">
      <c r="A139" s="4"/>
      <c r="B139" s="20"/>
      <c r="C139" s="49"/>
      <c r="D139" s="20"/>
      <c r="E139" s="20"/>
      <c r="F139" s="20"/>
      <c r="I139" s="23" t="s">
        <v>23</v>
      </c>
      <c r="J139" s="26"/>
      <c r="K139" s="6"/>
      <c r="L139" s="6"/>
      <c r="M139" s="6"/>
      <c r="N139" s="6"/>
      <c r="O139" s="6"/>
    </row>
    <row r="140" spans="1:15" s="9" customFormat="1" ht="15" customHeight="1">
      <c r="A140" s="4"/>
      <c r="B140" s="20"/>
      <c r="C140" s="21" t="s">
        <v>56</v>
      </c>
      <c r="D140" s="20"/>
      <c r="E140" s="20"/>
      <c r="F140" s="20"/>
      <c r="I140" s="26"/>
      <c r="J140" s="26"/>
      <c r="K140" s="6"/>
      <c r="L140" s="6"/>
      <c r="M140" s="6"/>
      <c r="N140" s="6"/>
      <c r="O140" s="6"/>
    </row>
    <row r="141" spans="1:15" s="9" customFormat="1" ht="15" customHeight="1">
      <c r="A141" s="4"/>
      <c r="B141" s="20"/>
      <c r="C141" s="49"/>
      <c r="D141" s="20" t="s">
        <v>59</v>
      </c>
      <c r="E141" s="20" t="s">
        <v>60</v>
      </c>
      <c r="F141" s="20"/>
      <c r="I141" s="26">
        <v>89</v>
      </c>
      <c r="J141" s="26"/>
      <c r="K141" s="6"/>
      <c r="L141" s="6"/>
      <c r="M141" s="6"/>
      <c r="N141" s="6"/>
      <c r="O141" s="6"/>
    </row>
    <row r="142" spans="1:15" s="9" customFormat="1" ht="15" customHeight="1">
      <c r="A142" s="4"/>
      <c r="B142" s="20"/>
      <c r="C142" s="49"/>
      <c r="D142" s="20" t="s">
        <v>63</v>
      </c>
      <c r="E142" s="20" t="s">
        <v>60</v>
      </c>
      <c r="F142" s="20"/>
      <c r="I142" s="26">
        <v>1774</v>
      </c>
      <c r="J142" s="26"/>
      <c r="K142" s="6"/>
      <c r="L142" s="6"/>
      <c r="M142" s="6"/>
      <c r="N142" s="6"/>
      <c r="O142" s="6"/>
    </row>
    <row r="143" spans="1:15" s="9" customFormat="1" ht="15" customHeight="1" thickBot="1">
      <c r="A143" s="4"/>
      <c r="B143" s="20"/>
      <c r="C143" s="49"/>
      <c r="D143" s="20"/>
      <c r="E143" s="20"/>
      <c r="F143" s="20"/>
      <c r="I143" s="42">
        <f>SUM(I141:I142)</f>
        <v>1863</v>
      </c>
      <c r="J143" s="26"/>
      <c r="K143" s="6"/>
      <c r="L143" s="6"/>
      <c r="M143" s="6"/>
      <c r="N143" s="6"/>
      <c r="O143" s="6"/>
    </row>
    <row r="144" spans="1:15" s="9" customFormat="1" ht="15" customHeight="1" thickTop="1">
      <c r="A144" s="4"/>
      <c r="B144" s="20"/>
      <c r="C144" s="49"/>
      <c r="D144" s="20"/>
      <c r="E144" s="20"/>
      <c r="F144" s="20"/>
      <c r="I144" s="26"/>
      <c r="J144" s="26"/>
      <c r="K144" s="6"/>
      <c r="L144" s="6"/>
      <c r="M144" s="6"/>
      <c r="N144" s="6"/>
      <c r="O144" s="6"/>
    </row>
    <row r="145" spans="1:15" s="9" customFormat="1" ht="15" customHeight="1">
      <c r="A145" s="4"/>
      <c r="B145" s="20"/>
      <c r="C145" s="21" t="s">
        <v>58</v>
      </c>
      <c r="D145" s="20"/>
      <c r="E145" s="20"/>
      <c r="F145" s="20"/>
      <c r="I145" s="26"/>
      <c r="J145" s="26"/>
      <c r="K145" s="6"/>
      <c r="L145" s="6"/>
      <c r="M145" s="6"/>
      <c r="N145" s="6"/>
      <c r="O145" s="6"/>
    </row>
    <row r="146" spans="1:15" s="9" customFormat="1" ht="15" customHeight="1">
      <c r="A146" s="4"/>
      <c r="B146" s="20"/>
      <c r="C146" s="49"/>
      <c r="D146" s="20" t="s">
        <v>57</v>
      </c>
      <c r="E146" s="20" t="s">
        <v>60</v>
      </c>
      <c r="F146" s="20"/>
      <c r="I146" s="26">
        <v>159</v>
      </c>
      <c r="J146" s="26"/>
      <c r="K146" s="6"/>
      <c r="L146" s="6"/>
      <c r="M146" s="6"/>
      <c r="N146" s="6"/>
      <c r="O146" s="6"/>
    </row>
    <row r="147" spans="1:15" s="9" customFormat="1" ht="15" customHeight="1">
      <c r="A147" s="4"/>
      <c r="B147" s="20"/>
      <c r="C147" s="49"/>
      <c r="D147" s="20"/>
      <c r="E147" s="20" t="s">
        <v>61</v>
      </c>
      <c r="F147" s="20"/>
      <c r="I147" s="26">
        <v>657</v>
      </c>
      <c r="J147" s="26"/>
      <c r="K147" s="6"/>
      <c r="L147" s="6"/>
      <c r="M147" s="6"/>
      <c r="N147" s="6"/>
      <c r="O147" s="6"/>
    </row>
    <row r="148" spans="1:15" s="9" customFormat="1" ht="15" customHeight="1" thickBot="1">
      <c r="A148" s="4"/>
      <c r="B148" s="20"/>
      <c r="C148" s="49"/>
      <c r="D148" s="20"/>
      <c r="E148" s="20"/>
      <c r="F148" s="20"/>
      <c r="I148" s="42">
        <f>SUM(I146:I147)</f>
        <v>816</v>
      </c>
      <c r="J148" s="26"/>
      <c r="K148" s="6"/>
      <c r="L148" s="6"/>
      <c r="M148" s="6"/>
      <c r="N148" s="6"/>
      <c r="O148" s="6"/>
    </row>
    <row r="149" spans="1:15" s="9" customFormat="1" ht="15" customHeight="1" thickTop="1">
      <c r="A149" s="4"/>
      <c r="B149" s="20"/>
      <c r="C149" s="49"/>
      <c r="D149" s="20"/>
      <c r="E149" s="20"/>
      <c r="F149" s="20"/>
      <c r="I149" s="26"/>
      <c r="J149" s="26"/>
      <c r="K149" s="6"/>
      <c r="L149" s="6"/>
      <c r="M149" s="6"/>
      <c r="N149" s="6"/>
      <c r="O149" s="6"/>
    </row>
    <row r="150" spans="1:15" s="9" customFormat="1" ht="15" customHeight="1">
      <c r="A150" s="4"/>
      <c r="B150" s="20"/>
      <c r="C150" s="49"/>
      <c r="D150" s="20" t="s">
        <v>63</v>
      </c>
      <c r="E150" s="62" t="s">
        <v>73</v>
      </c>
      <c r="F150" s="20"/>
      <c r="I150" s="26">
        <v>1020</v>
      </c>
      <c r="J150" s="26"/>
      <c r="K150" s="6"/>
      <c r="L150" s="6"/>
      <c r="M150" s="6"/>
      <c r="N150" s="6"/>
      <c r="O150" s="6"/>
    </row>
    <row r="151" spans="1:15" s="9" customFormat="1" ht="15" customHeight="1">
      <c r="A151" s="4"/>
      <c r="B151" s="20"/>
      <c r="C151" s="49"/>
      <c r="D151" s="20"/>
      <c r="E151" s="20" t="s">
        <v>62</v>
      </c>
      <c r="F151" s="20"/>
      <c r="I151" s="26">
        <v>2500</v>
      </c>
      <c r="J151" s="26"/>
      <c r="K151" s="6"/>
      <c r="L151" s="6"/>
      <c r="M151" s="6"/>
      <c r="N151" s="6"/>
      <c r="O151" s="6"/>
    </row>
    <row r="152" spans="1:15" s="9" customFormat="1" ht="15" customHeight="1">
      <c r="A152" s="4"/>
      <c r="B152" s="20"/>
      <c r="C152" s="49"/>
      <c r="D152" s="20"/>
      <c r="E152" s="20" t="s">
        <v>61</v>
      </c>
      <c r="F152" s="20"/>
      <c r="I152" s="26">
        <v>629</v>
      </c>
      <c r="J152" s="26"/>
      <c r="K152" s="6"/>
      <c r="L152" s="6"/>
      <c r="M152" s="6"/>
      <c r="N152" s="6"/>
      <c r="O152" s="6"/>
    </row>
    <row r="153" spans="1:15" s="9" customFormat="1" ht="15" customHeight="1" thickBot="1">
      <c r="A153" s="4"/>
      <c r="B153" s="20"/>
      <c r="C153" s="49"/>
      <c r="D153" s="20"/>
      <c r="E153" s="20"/>
      <c r="F153" s="20"/>
      <c r="I153" s="42">
        <f>SUM(I150:I152)</f>
        <v>4149</v>
      </c>
      <c r="J153" s="26"/>
      <c r="K153" s="6"/>
      <c r="L153" s="207"/>
      <c r="M153" s="6"/>
      <c r="N153" s="6"/>
      <c r="O153" s="6"/>
    </row>
    <row r="154" spans="1:10" s="6" customFormat="1" ht="15" customHeight="1" thickTop="1">
      <c r="A154" s="4"/>
      <c r="B154" s="56"/>
      <c r="C154" s="49"/>
      <c r="D154" s="20"/>
      <c r="E154" s="20"/>
      <c r="F154" s="20"/>
      <c r="G154" s="22"/>
      <c r="H154" s="26"/>
      <c r="I154" s="22"/>
      <c r="J154" s="26"/>
    </row>
    <row r="155" spans="1:10" s="6" customFormat="1" ht="15" customHeight="1">
      <c r="A155" s="4">
        <v>22</v>
      </c>
      <c r="B155" s="67" t="s">
        <v>37</v>
      </c>
      <c r="C155" s="49"/>
      <c r="D155" s="20"/>
      <c r="E155" s="20"/>
      <c r="F155" s="20"/>
      <c r="G155" s="22"/>
      <c r="H155" s="26"/>
      <c r="I155" s="22"/>
      <c r="J155" s="26"/>
    </row>
    <row r="156" spans="1:11" s="19" customFormat="1" ht="15" customHeight="1">
      <c r="A156" s="4"/>
      <c r="B156" s="20" t="s">
        <v>24</v>
      </c>
      <c r="C156" s="49"/>
      <c r="D156" s="20"/>
      <c r="E156" s="20"/>
      <c r="F156" s="20"/>
      <c r="G156" s="22"/>
      <c r="H156" s="26"/>
      <c r="I156" s="22"/>
      <c r="J156" s="26"/>
      <c r="K156" s="6"/>
    </row>
    <row r="157" spans="1:10" s="6" customFormat="1" ht="15" customHeight="1">
      <c r="A157" s="4"/>
      <c r="B157" s="20"/>
      <c r="C157" s="49"/>
      <c r="D157" s="20"/>
      <c r="E157" s="20"/>
      <c r="F157" s="20"/>
      <c r="G157" s="22"/>
      <c r="H157" s="26"/>
      <c r="I157" s="22"/>
      <c r="J157" s="26"/>
    </row>
    <row r="158" spans="1:11" s="19" customFormat="1" ht="15" customHeight="1">
      <c r="A158" s="4">
        <v>23</v>
      </c>
      <c r="B158" s="34" t="s">
        <v>38</v>
      </c>
      <c r="C158" s="49"/>
      <c r="D158" s="20"/>
      <c r="E158" s="20"/>
      <c r="F158" s="20"/>
      <c r="G158" s="22"/>
      <c r="H158" s="26"/>
      <c r="I158" s="22"/>
      <c r="J158" s="26"/>
      <c r="K158" s="6"/>
    </row>
    <row r="159" spans="1:11" s="19" customFormat="1" ht="15" customHeight="1">
      <c r="A159" s="4"/>
      <c r="B159" s="20" t="s">
        <v>28</v>
      </c>
      <c r="C159" s="6"/>
      <c r="D159" s="20"/>
      <c r="E159" s="20"/>
      <c r="F159" s="20"/>
      <c r="G159" s="57"/>
      <c r="H159" s="57"/>
      <c r="I159" s="23" t="s">
        <v>90</v>
      </c>
      <c r="J159" s="23"/>
      <c r="K159" s="6"/>
    </row>
    <row r="160" spans="1:11" s="6" customFormat="1" ht="15" customHeight="1">
      <c r="A160" s="4"/>
      <c r="B160" s="56"/>
      <c r="C160" s="25"/>
      <c r="D160" s="25"/>
      <c r="E160" s="25"/>
      <c r="F160" s="25"/>
      <c r="G160" s="25"/>
      <c r="H160" s="25"/>
      <c r="I160" s="24"/>
      <c r="J160" s="25"/>
      <c r="K160" s="19"/>
    </row>
    <row r="161" spans="1:11" s="6" customFormat="1" ht="15" customHeight="1">
      <c r="A161" s="4">
        <v>24</v>
      </c>
      <c r="B161" s="34" t="s">
        <v>34</v>
      </c>
      <c r="C161" s="25"/>
      <c r="D161" s="25"/>
      <c r="E161" s="25"/>
      <c r="F161" s="25"/>
      <c r="G161" s="25"/>
      <c r="H161" s="25"/>
      <c r="I161" s="24"/>
      <c r="J161" s="25"/>
      <c r="K161" s="19"/>
    </row>
    <row r="162" spans="1:9" s="6" customFormat="1" ht="15" customHeight="1">
      <c r="A162" s="4"/>
      <c r="B162" s="20" t="s">
        <v>273</v>
      </c>
      <c r="G162" s="12"/>
      <c r="I162" s="12"/>
    </row>
    <row r="163" spans="1:11" s="6" customFormat="1" ht="15" customHeight="1">
      <c r="A163" s="4"/>
      <c r="B163" s="20"/>
      <c r="G163" s="12"/>
      <c r="I163" s="12"/>
      <c r="K163" s="32"/>
    </row>
    <row r="164" spans="1:11" s="6" customFormat="1" ht="15" customHeight="1">
      <c r="A164" s="4">
        <v>25</v>
      </c>
      <c r="B164" s="120" t="s">
        <v>159</v>
      </c>
      <c r="G164" s="12"/>
      <c r="I164" s="12"/>
      <c r="K164" s="32"/>
    </row>
    <row r="165" spans="1:11" s="6" customFormat="1" ht="15" customHeight="1">
      <c r="A165" s="4"/>
      <c r="B165" s="120"/>
      <c r="F165" s="218" t="s">
        <v>1</v>
      </c>
      <c r="G165" s="218"/>
      <c r="H165" s="218" t="s">
        <v>2</v>
      </c>
      <c r="I165" s="218"/>
      <c r="K165" s="32"/>
    </row>
    <row r="166" spans="1:11" s="6" customFormat="1" ht="15" customHeight="1">
      <c r="A166" s="4"/>
      <c r="B166" s="120"/>
      <c r="F166" s="16"/>
      <c r="G166" s="200" t="s">
        <v>209</v>
      </c>
      <c r="H166" s="16"/>
      <c r="I166" s="200" t="s">
        <v>209</v>
      </c>
      <c r="K166" s="32"/>
    </row>
    <row r="167" spans="1:11" s="6" customFormat="1" ht="15" customHeight="1">
      <c r="A167" s="4"/>
      <c r="B167" s="120"/>
      <c r="F167" s="199" t="s">
        <v>3</v>
      </c>
      <c r="G167" s="200" t="s">
        <v>5</v>
      </c>
      <c r="H167" s="199" t="s">
        <v>3</v>
      </c>
      <c r="I167" s="200" t="s">
        <v>5</v>
      </c>
      <c r="K167" s="32"/>
    </row>
    <row r="168" spans="1:11" s="6" customFormat="1" ht="15" customHeight="1">
      <c r="A168" s="4"/>
      <c r="B168" s="120"/>
      <c r="F168" s="199" t="s">
        <v>5</v>
      </c>
      <c r="G168" s="200" t="s">
        <v>6</v>
      </c>
      <c r="H168" s="199" t="s">
        <v>5</v>
      </c>
      <c r="I168" s="200" t="s">
        <v>6</v>
      </c>
      <c r="K168" s="32"/>
    </row>
    <row r="169" spans="1:11" s="6" customFormat="1" ht="15" customHeight="1">
      <c r="A169" s="4"/>
      <c r="B169" s="120"/>
      <c r="F169" s="199" t="s">
        <v>7</v>
      </c>
      <c r="G169" s="200" t="s">
        <v>7</v>
      </c>
      <c r="H169" s="199" t="s">
        <v>8</v>
      </c>
      <c r="I169" s="200" t="s">
        <v>9</v>
      </c>
      <c r="K169" s="32"/>
    </row>
    <row r="170" spans="1:11" s="6" customFormat="1" ht="15" customHeight="1">
      <c r="A170" s="4"/>
      <c r="F170" s="64" t="str">
        <f>+F97</f>
        <v>31/12/2002</v>
      </c>
      <c r="G170" s="64" t="str">
        <f>+G97</f>
        <v>31/12/2001</v>
      </c>
      <c r="H170" s="64" t="str">
        <f>+F170</f>
        <v>31/12/2002</v>
      </c>
      <c r="I170" s="64" t="str">
        <f>+G170</f>
        <v>31/12/2001</v>
      </c>
      <c r="K170" s="32"/>
    </row>
    <row r="171" spans="1:11" s="6" customFormat="1" ht="15" customHeight="1">
      <c r="A171" s="4"/>
      <c r="B171" s="120" t="s">
        <v>203</v>
      </c>
      <c r="F171" s="63"/>
      <c r="G171" s="64"/>
      <c r="H171" s="63"/>
      <c r="I171" s="64"/>
      <c r="K171" s="32"/>
    </row>
    <row r="172" spans="1:11" s="6" customFormat="1" ht="15" customHeight="1">
      <c r="A172" s="4"/>
      <c r="B172" s="6" t="s">
        <v>204</v>
      </c>
      <c r="F172" s="194">
        <f>+'Income Statement'!F37</f>
        <v>355</v>
      </c>
      <c r="G172" s="194">
        <f>+'Income Statement'!H37</f>
        <v>580</v>
      </c>
      <c r="H172" s="194">
        <f>+'Income Statement'!J37</f>
        <v>421</v>
      </c>
      <c r="I172" s="194">
        <f>+'Income Statement'!L37</f>
        <v>616</v>
      </c>
      <c r="K172" s="32"/>
    </row>
    <row r="173" spans="1:11" s="6" customFormat="1" ht="15" customHeight="1">
      <c r="A173" s="4"/>
      <c r="B173" s="120"/>
      <c r="F173" s="193"/>
      <c r="G173" s="193"/>
      <c r="H173" s="193"/>
      <c r="I173" s="193"/>
      <c r="K173" s="32"/>
    </row>
    <row r="174" spans="1:11" s="6" customFormat="1" ht="15" customHeight="1">
      <c r="A174" s="4"/>
      <c r="B174" s="6" t="s">
        <v>208</v>
      </c>
      <c r="F174" s="122"/>
      <c r="G174" s="122"/>
      <c r="H174" s="122"/>
      <c r="I174" s="122"/>
      <c r="K174" s="32"/>
    </row>
    <row r="175" spans="1:11" s="6" customFormat="1" ht="15" customHeight="1">
      <c r="A175" s="4"/>
      <c r="B175" s="6" t="s">
        <v>205</v>
      </c>
      <c r="F175" s="122">
        <v>18675</v>
      </c>
      <c r="G175" s="122">
        <v>18675</v>
      </c>
      <c r="H175" s="122">
        <v>18675</v>
      </c>
      <c r="I175" s="122">
        <v>18675</v>
      </c>
      <c r="K175" s="32"/>
    </row>
    <row r="176" spans="1:11" s="6" customFormat="1" ht="15" customHeight="1">
      <c r="A176" s="4"/>
      <c r="B176" s="120"/>
      <c r="F176" s="122"/>
      <c r="G176" s="122"/>
      <c r="H176" s="122"/>
      <c r="I176" s="122"/>
      <c r="K176" s="32"/>
    </row>
    <row r="177" spans="1:11" s="6" customFormat="1" ht="15" customHeight="1">
      <c r="A177" s="4"/>
      <c r="B177" s="6" t="s">
        <v>206</v>
      </c>
      <c r="F177" s="195">
        <f>+F172/F175*100</f>
        <v>1.9009370816599733</v>
      </c>
      <c r="G177" s="195">
        <f>+G172/G175*100</f>
        <v>3.105756358768407</v>
      </c>
      <c r="H177" s="195">
        <f>+H172/H175*100</f>
        <v>2.254350736278447</v>
      </c>
      <c r="I177" s="195">
        <f>+I172/I175*100</f>
        <v>3.2985274431057565</v>
      </c>
      <c r="K177" s="32"/>
    </row>
    <row r="178" spans="1:11" s="6" customFormat="1" ht="15" customHeight="1">
      <c r="A178" s="4"/>
      <c r="B178" s="120"/>
      <c r="F178" s="122"/>
      <c r="G178" s="122"/>
      <c r="H178" s="122"/>
      <c r="I178" s="122"/>
      <c r="K178" s="32"/>
    </row>
    <row r="179" spans="1:11" s="19" customFormat="1" ht="15" customHeight="1">
      <c r="A179" s="4"/>
      <c r="B179" s="6" t="s">
        <v>228</v>
      </c>
      <c r="C179" s="6"/>
      <c r="D179" s="6"/>
      <c r="E179" s="6"/>
      <c r="F179" s="6"/>
      <c r="G179" s="12"/>
      <c r="H179" s="6"/>
      <c r="I179" s="12"/>
      <c r="J179" s="6"/>
      <c r="K179" s="32"/>
    </row>
    <row r="180" spans="1:11" s="19" customFormat="1" ht="15" customHeight="1">
      <c r="A180" s="4"/>
      <c r="B180" s="6" t="s">
        <v>207</v>
      </c>
      <c r="C180" s="6"/>
      <c r="D180" s="6"/>
      <c r="E180" s="6"/>
      <c r="F180" s="6"/>
      <c r="G180" s="12"/>
      <c r="H180" s="6"/>
      <c r="I180" s="12"/>
      <c r="J180" s="6"/>
      <c r="K180" s="32"/>
    </row>
    <row r="181" spans="1:11" s="19" customFormat="1" ht="15" customHeight="1">
      <c r="A181" s="4"/>
      <c r="B181" s="6"/>
      <c r="C181" s="6"/>
      <c r="D181" s="6"/>
      <c r="E181" s="6"/>
      <c r="F181" s="6"/>
      <c r="G181" s="12"/>
      <c r="H181" s="6"/>
      <c r="I181" s="12"/>
      <c r="J181" s="6"/>
      <c r="K181" s="32"/>
    </row>
    <row r="182" spans="1:11" s="19" customFormat="1" ht="15" customHeight="1">
      <c r="A182" s="4"/>
      <c r="B182" s="25"/>
      <c r="C182" s="6"/>
      <c r="D182" s="62"/>
      <c r="E182" s="62"/>
      <c r="F182" s="62"/>
      <c r="G182" s="12"/>
      <c r="H182" s="6"/>
      <c r="I182" s="12"/>
      <c r="J182" s="6"/>
      <c r="K182" s="6"/>
    </row>
    <row r="183" spans="1:9" s="6" customFormat="1" ht="15" customHeight="1">
      <c r="A183" s="34" t="s">
        <v>27</v>
      </c>
      <c r="B183" s="25"/>
      <c r="D183" s="62"/>
      <c r="E183" s="62"/>
      <c r="F183" s="62"/>
      <c r="G183" s="12"/>
      <c r="I183" s="12"/>
    </row>
    <row r="184" spans="1:11" ht="15" customHeight="1">
      <c r="A184" s="34"/>
      <c r="B184" s="6"/>
      <c r="C184" s="6"/>
      <c r="D184" s="6"/>
      <c r="E184" s="6"/>
      <c r="F184" s="6"/>
      <c r="G184" s="12"/>
      <c r="H184" s="6"/>
      <c r="I184" s="12"/>
      <c r="J184" s="6"/>
      <c r="K184" s="6"/>
    </row>
    <row r="185" spans="1:10" ht="15" customHeight="1">
      <c r="A185" s="34"/>
      <c r="B185" s="6"/>
      <c r="C185" s="20"/>
      <c r="D185" s="71"/>
      <c r="E185" s="20"/>
      <c r="F185" s="20"/>
      <c r="G185" s="22"/>
      <c r="H185" s="26"/>
      <c r="I185" s="22"/>
      <c r="J185" s="26"/>
    </row>
    <row r="186" spans="1:11" ht="15" customHeight="1">
      <c r="A186" s="34" t="s">
        <v>157</v>
      </c>
      <c r="B186" s="6"/>
      <c r="C186" s="6"/>
      <c r="D186" s="62"/>
      <c r="E186" s="62"/>
      <c r="F186" s="62"/>
      <c r="G186" s="12"/>
      <c r="H186" s="6"/>
      <c r="I186" s="12"/>
      <c r="J186" s="6"/>
      <c r="K186" s="6"/>
    </row>
    <row r="187" spans="1:10" ht="15" customHeight="1">
      <c r="A187" s="34" t="s">
        <v>75</v>
      </c>
      <c r="B187" s="6"/>
      <c r="C187" s="6"/>
      <c r="D187" s="6"/>
      <c r="E187" s="6"/>
      <c r="F187" s="6"/>
      <c r="G187" s="12"/>
      <c r="H187" s="6"/>
      <c r="I187" s="12"/>
      <c r="J187" s="6"/>
    </row>
    <row r="188" spans="1:11" s="6" customFormat="1" ht="15" customHeight="1">
      <c r="A188" s="34" t="s">
        <v>158</v>
      </c>
      <c r="G188" s="12"/>
      <c r="I188" s="12"/>
      <c r="K188" s="32"/>
    </row>
    <row r="189" spans="1:11" s="6" customFormat="1" ht="15" customHeight="1">
      <c r="A189" s="34"/>
      <c r="K189" s="32"/>
    </row>
    <row r="190" spans="1:11" s="6" customFormat="1" ht="15" customHeight="1">
      <c r="A190" s="94" t="s">
        <v>49</v>
      </c>
      <c r="B190" s="20"/>
      <c r="D190" s="187" t="s">
        <v>256</v>
      </c>
      <c r="K190" s="32"/>
    </row>
    <row r="191" spans="1:10" ht="15" customHeight="1">
      <c r="A191" s="4"/>
      <c r="B191" s="6"/>
      <c r="C191" s="6"/>
      <c r="D191" s="6"/>
      <c r="E191" s="6"/>
      <c r="F191" s="6"/>
      <c r="G191" s="6"/>
      <c r="H191" s="6"/>
      <c r="I191" s="6"/>
      <c r="J191" s="6"/>
    </row>
    <row r="192" spans="1:11" s="6" customFormat="1" ht="15" customHeight="1">
      <c r="A192" s="4"/>
      <c r="K192" s="32"/>
    </row>
    <row r="193" spans="1:10" ht="15" customHeight="1">
      <c r="A193" s="4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5" customHeight="1">
      <c r="A194" s="4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5" customHeight="1">
      <c r="A195" s="4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5" customHeight="1">
      <c r="A196" s="4"/>
      <c r="B196" s="6"/>
      <c r="C196" s="6"/>
      <c r="D196" s="6"/>
      <c r="E196" s="6"/>
      <c r="F196" s="6"/>
      <c r="G196" s="6"/>
      <c r="H196" s="6"/>
      <c r="I196" s="6"/>
      <c r="J196" s="6"/>
    </row>
    <row r="197" spans="1:2" ht="15" customHeight="1">
      <c r="A197" s="4"/>
      <c r="B197" s="6"/>
    </row>
    <row r="198" spans="1:2" ht="15" customHeight="1">
      <c r="A198" s="4"/>
      <c r="B198" s="6"/>
    </row>
    <row r="199" spans="1:2" ht="15" customHeight="1">
      <c r="A199" s="4"/>
      <c r="B199" s="6"/>
    </row>
    <row r="200" spans="1:2" ht="15" customHeight="1">
      <c r="A200" s="4"/>
      <c r="B200" s="6"/>
    </row>
    <row r="201" ht="15" customHeight="1">
      <c r="B201" s="6"/>
    </row>
    <row r="202" ht="15" customHeight="1"/>
    <row r="203" ht="15" customHeight="1"/>
  </sheetData>
  <mergeCells count="5">
    <mergeCell ref="B51:C51"/>
    <mergeCell ref="F165:G165"/>
    <mergeCell ref="H165:I165"/>
    <mergeCell ref="F92:G92"/>
    <mergeCell ref="H92:I92"/>
  </mergeCells>
  <printOptions/>
  <pageMargins left="0.5" right="0.4" top="0.52" bottom="0.53" header="0.3" footer="0.24"/>
  <pageSetup horizontalDpi="300" verticalDpi="300" orientation="portrait" paperSize="9" scale="71" r:id="rId1"/>
  <headerFooter alignWithMargins="0">
    <oddFooter>&amp;C&amp;P</oddFooter>
  </headerFooter>
  <rowBreaks count="2" manualBreakCount="2">
    <brk id="66" max="9" man="1"/>
    <brk id="11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Arab-Malaysian Corp.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AMCORP</dc:creator>
  <cp:keywords/>
  <dc:description/>
  <cp:lastModifiedBy>wongpl</cp:lastModifiedBy>
  <cp:lastPrinted>2003-02-14T02:23:25Z</cp:lastPrinted>
  <dcterms:created xsi:type="dcterms:W3CDTF">1999-11-03T09:53:03Z</dcterms:created>
  <dcterms:modified xsi:type="dcterms:W3CDTF">2003-02-26T10:22:42Z</dcterms:modified>
  <cp:category/>
  <cp:version/>
  <cp:contentType/>
  <cp:contentStatus/>
</cp:coreProperties>
</file>